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tank\Desktop\מכרז טכנולוגי שלב ד\"/>
    </mc:Choice>
  </mc:AlternateContent>
  <bookViews>
    <workbookView showHorizontalScroll="0" showVerticalScroll="0" showSheetTabs="0" xWindow="0" yWindow="0" windowWidth="19200" windowHeight="7080"/>
  </bookViews>
  <sheets>
    <sheet name="אריאל דרום כתב כמויות " sheetId="6" r:id="rId1"/>
    <sheet name="מקט" sheetId="2" r:id="rId2"/>
    <sheet name="גיליון3" sheetId="3" r:id="rId3"/>
  </sheets>
  <definedNames>
    <definedName name="_xlnm._FilterDatabase" localSheetId="0" hidden="1">'אריאל דרום כתב כמויות '!$A$4:$BB$64</definedName>
    <definedName name="_xlnm._FilterDatabase" localSheetId="1" hidden="1">מקט!$A$1:$D$1</definedName>
  </definedNames>
  <calcPr calcId="162913"/>
</workbook>
</file>

<file path=xl/calcChain.xml><?xml version="1.0" encoding="utf-8"?>
<calcChain xmlns="http://schemas.openxmlformats.org/spreadsheetml/2006/main">
  <c r="AW61" i="6" l="1"/>
  <c r="AW62" i="6"/>
  <c r="AW63" i="6"/>
  <c r="AO31" i="6"/>
  <c r="AH31" i="6"/>
  <c r="AP31" i="6" s="1"/>
  <c r="AF31" i="6"/>
  <c r="AC31" i="6"/>
  <c r="V31" i="6"/>
  <c r="AD31" i="6" s="1"/>
  <c r="Q31" i="6"/>
  <c r="P31" i="6"/>
  <c r="N31" i="6"/>
  <c r="L31" i="6"/>
  <c r="J31" i="6"/>
  <c r="AW57" i="6"/>
  <c r="AV57" i="6"/>
  <c r="R31" i="6" l="1"/>
  <c r="AX31" i="6" s="1"/>
  <c r="AW31" i="6"/>
  <c r="N25" i="6"/>
  <c r="AO25" i="6"/>
  <c r="AJ25" i="6"/>
  <c r="AH25" i="6"/>
  <c r="AF25" i="6"/>
  <c r="V25" i="6"/>
  <c r="T25" i="6"/>
  <c r="AC25" i="6"/>
  <c r="Q25" i="6"/>
  <c r="P25" i="6"/>
  <c r="L25" i="6"/>
  <c r="J25" i="6"/>
  <c r="J26" i="6"/>
  <c r="H25" i="6"/>
  <c r="R25" i="6" s="1"/>
  <c r="AP25" i="6" l="1"/>
  <c r="AD25" i="6"/>
  <c r="AX25" i="6" s="1"/>
  <c r="AW25" i="6"/>
  <c r="AV22" i="6" l="1"/>
  <c r="AX22" i="6" s="1"/>
  <c r="AW22" i="6"/>
  <c r="AV21" i="6"/>
  <c r="AX21" i="6" s="1"/>
  <c r="AW21" i="6"/>
  <c r="AV28" i="6" l="1"/>
  <c r="AV33" i="6"/>
  <c r="H57" i="6"/>
  <c r="AF57" i="6"/>
  <c r="AJ57" i="6"/>
  <c r="AT57" i="6"/>
  <c r="AX57" i="6" s="1"/>
  <c r="AV38" i="6"/>
  <c r="AV39" i="6"/>
  <c r="AV40" i="6"/>
  <c r="AV43" i="6"/>
  <c r="AV45" i="6"/>
  <c r="AV46" i="6"/>
  <c r="AV47" i="6"/>
  <c r="AV49" i="6"/>
  <c r="AV51" i="6"/>
  <c r="AV52" i="6"/>
  <c r="AV53" i="6"/>
  <c r="AV54" i="6"/>
  <c r="AV59" i="6"/>
  <c r="AV61" i="6"/>
  <c r="AV62" i="6"/>
  <c r="AV34" i="6"/>
  <c r="AT60" i="6"/>
  <c r="AT61" i="6"/>
  <c r="AT62" i="6"/>
  <c r="AT63" i="6"/>
  <c r="H62" i="6"/>
  <c r="H61" i="6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3" i="6"/>
  <c r="AT24" i="6"/>
  <c r="AT26" i="6"/>
  <c r="AT27" i="6"/>
  <c r="AT28" i="6"/>
  <c r="AT29" i="6"/>
  <c r="AT30" i="6"/>
  <c r="AT32" i="6"/>
  <c r="AT33" i="6"/>
  <c r="AT34" i="6"/>
  <c r="AT35" i="6"/>
  <c r="AT36" i="6"/>
  <c r="AT37" i="6"/>
  <c r="AT38" i="6"/>
  <c r="AT39" i="6"/>
  <c r="AT40" i="6"/>
  <c r="AT41" i="6"/>
  <c r="AT42" i="6"/>
  <c r="AT43" i="6"/>
  <c r="AT44" i="6"/>
  <c r="AT45" i="6"/>
  <c r="AT46" i="6"/>
  <c r="AT47" i="6"/>
  <c r="AT48" i="6"/>
  <c r="AT49" i="6"/>
  <c r="AT50" i="6"/>
  <c r="AT51" i="6"/>
  <c r="AT52" i="6"/>
  <c r="AT53" i="6"/>
  <c r="AT54" i="6"/>
  <c r="AT55" i="6"/>
  <c r="AT56" i="6"/>
  <c r="AT58" i="6"/>
  <c r="AT59" i="6"/>
  <c r="AT64" i="6"/>
  <c r="AT65" i="6"/>
  <c r="AT5" i="6"/>
  <c r="AX62" i="6" l="1"/>
  <c r="AX61" i="6"/>
  <c r="AT66" i="6"/>
  <c r="AT67" i="6" l="1"/>
  <c r="H65" i="6"/>
  <c r="H64" i="6"/>
  <c r="H63" i="6"/>
  <c r="H60" i="6"/>
  <c r="H59" i="6"/>
  <c r="H58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0" i="6"/>
  <c r="H29" i="6"/>
  <c r="H28" i="6"/>
  <c r="H27" i="6"/>
  <c r="H26" i="6"/>
  <c r="H24" i="6"/>
  <c r="H23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AJ64" i="6"/>
  <c r="AH64" i="6"/>
  <c r="AJ63" i="6"/>
  <c r="AH63" i="6"/>
  <c r="AJ60" i="6"/>
  <c r="AH60" i="6"/>
  <c r="AJ59" i="6"/>
  <c r="AH59" i="6"/>
  <c r="AJ58" i="6"/>
  <c r="AH58" i="6"/>
  <c r="AJ56" i="6"/>
  <c r="AH56" i="6"/>
  <c r="AJ55" i="6"/>
  <c r="AH55" i="6"/>
  <c r="AJ54" i="6"/>
  <c r="AH54" i="6"/>
  <c r="AJ53" i="6"/>
  <c r="AH53" i="6"/>
  <c r="AJ52" i="6"/>
  <c r="AH52" i="6"/>
  <c r="AJ51" i="6"/>
  <c r="AH51" i="6"/>
  <c r="AJ50" i="6"/>
  <c r="AH50" i="6"/>
  <c r="AJ49" i="6"/>
  <c r="AH49" i="6"/>
  <c r="AJ48" i="6"/>
  <c r="AH48" i="6"/>
  <c r="AJ47" i="6"/>
  <c r="AH47" i="6"/>
  <c r="AJ46" i="6"/>
  <c r="AH46" i="6"/>
  <c r="AJ45" i="6"/>
  <c r="AH45" i="6"/>
  <c r="AJ44" i="6"/>
  <c r="AH44" i="6"/>
  <c r="AJ43" i="6"/>
  <c r="AH43" i="6"/>
  <c r="AJ42" i="6"/>
  <c r="AH42" i="6"/>
  <c r="AJ41" i="6"/>
  <c r="AH41" i="6"/>
  <c r="AJ40" i="6"/>
  <c r="AH40" i="6"/>
  <c r="AJ39" i="6"/>
  <c r="AH39" i="6"/>
  <c r="AJ38" i="6"/>
  <c r="AH38" i="6"/>
  <c r="AJ37" i="6"/>
  <c r="AH37" i="6"/>
  <c r="AJ36" i="6"/>
  <c r="AH36" i="6"/>
  <c r="AJ35" i="6"/>
  <c r="AH35" i="6"/>
  <c r="AJ34" i="6"/>
  <c r="AH34" i="6"/>
  <c r="AJ33" i="6"/>
  <c r="AH33" i="6"/>
  <c r="AJ32" i="6"/>
  <c r="AH32" i="6"/>
  <c r="AJ30" i="6"/>
  <c r="AH30" i="6"/>
  <c r="AJ29" i="6"/>
  <c r="AH29" i="6"/>
  <c r="AJ28" i="6"/>
  <c r="AH28" i="6"/>
  <c r="AJ27" i="6"/>
  <c r="AH27" i="6"/>
  <c r="AJ26" i="6"/>
  <c r="AH26" i="6"/>
  <c r="AJ24" i="6"/>
  <c r="AH24" i="6"/>
  <c r="AJ23" i="6"/>
  <c r="AH23" i="6"/>
  <c r="AJ20" i="6"/>
  <c r="AH20" i="6"/>
  <c r="AJ19" i="6"/>
  <c r="AH19" i="6"/>
  <c r="AJ18" i="6"/>
  <c r="AH18" i="6"/>
  <c r="AJ17" i="6"/>
  <c r="AH17" i="6"/>
  <c r="AJ16" i="6"/>
  <c r="AH16" i="6"/>
  <c r="AJ15" i="6"/>
  <c r="AH15" i="6"/>
  <c r="AJ14" i="6"/>
  <c r="AH14" i="6"/>
  <c r="AJ13" i="6"/>
  <c r="AH13" i="6"/>
  <c r="AJ12" i="6"/>
  <c r="AH12" i="6"/>
  <c r="AJ11" i="6"/>
  <c r="AH11" i="6"/>
  <c r="AJ10" i="6"/>
  <c r="AH10" i="6"/>
  <c r="AJ9" i="6"/>
  <c r="AH9" i="6"/>
  <c r="AJ8" i="6"/>
  <c r="AH8" i="6"/>
  <c r="AJ7" i="6"/>
  <c r="AH7" i="6"/>
  <c r="AJ6" i="6"/>
  <c r="AH6" i="6"/>
  <c r="AJ5" i="6"/>
  <c r="AH5" i="6"/>
  <c r="AF64" i="6"/>
  <c r="AF63" i="6"/>
  <c r="AF60" i="6"/>
  <c r="AF59" i="6"/>
  <c r="AF58" i="6"/>
  <c r="AF56" i="6"/>
  <c r="AF55" i="6"/>
  <c r="AF54" i="6"/>
  <c r="AF53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0" i="6"/>
  <c r="AF29" i="6"/>
  <c r="AF28" i="6"/>
  <c r="AF27" i="6"/>
  <c r="AF26" i="6"/>
  <c r="AF24" i="6"/>
  <c r="AF23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AF6" i="6"/>
  <c r="AF5" i="6"/>
  <c r="V64" i="6"/>
  <c r="T64" i="6"/>
  <c r="V63" i="6"/>
  <c r="T63" i="6"/>
  <c r="V60" i="6"/>
  <c r="T60" i="6"/>
  <c r="V59" i="6"/>
  <c r="T59" i="6"/>
  <c r="V58" i="6"/>
  <c r="T58" i="6"/>
  <c r="V56" i="6"/>
  <c r="T56" i="6"/>
  <c r="V55" i="6"/>
  <c r="T55" i="6"/>
  <c r="V54" i="6"/>
  <c r="T54" i="6"/>
  <c r="V53" i="6"/>
  <c r="T53" i="6"/>
  <c r="V52" i="6"/>
  <c r="T52" i="6"/>
  <c r="V51" i="6"/>
  <c r="T51" i="6"/>
  <c r="V50" i="6"/>
  <c r="T50" i="6"/>
  <c r="V49" i="6"/>
  <c r="T49" i="6"/>
  <c r="V48" i="6"/>
  <c r="T48" i="6"/>
  <c r="V47" i="6"/>
  <c r="T47" i="6"/>
  <c r="V46" i="6"/>
  <c r="T46" i="6"/>
  <c r="V45" i="6"/>
  <c r="T45" i="6"/>
  <c r="V44" i="6"/>
  <c r="T44" i="6"/>
  <c r="V43" i="6"/>
  <c r="T43" i="6"/>
  <c r="V42" i="6"/>
  <c r="T42" i="6"/>
  <c r="V41" i="6"/>
  <c r="T41" i="6"/>
  <c r="V40" i="6"/>
  <c r="T40" i="6"/>
  <c r="V39" i="6"/>
  <c r="T39" i="6"/>
  <c r="V38" i="6"/>
  <c r="T38" i="6"/>
  <c r="V37" i="6"/>
  <c r="T37" i="6"/>
  <c r="V36" i="6"/>
  <c r="T36" i="6"/>
  <c r="V35" i="6"/>
  <c r="T35" i="6"/>
  <c r="V34" i="6"/>
  <c r="T34" i="6"/>
  <c r="V33" i="6"/>
  <c r="T33" i="6"/>
  <c r="V32" i="6"/>
  <c r="T32" i="6"/>
  <c r="V30" i="6"/>
  <c r="T30" i="6"/>
  <c r="V29" i="6"/>
  <c r="T29" i="6"/>
  <c r="V28" i="6"/>
  <c r="T28" i="6"/>
  <c r="V27" i="6"/>
  <c r="T27" i="6"/>
  <c r="V26" i="6"/>
  <c r="T26" i="6"/>
  <c r="V24" i="6"/>
  <c r="T24" i="6"/>
  <c r="V23" i="6"/>
  <c r="T23" i="6"/>
  <c r="V20" i="6"/>
  <c r="T20" i="6"/>
  <c r="V19" i="6"/>
  <c r="T19" i="6"/>
  <c r="V18" i="6"/>
  <c r="T18" i="6"/>
  <c r="V17" i="6"/>
  <c r="T17" i="6"/>
  <c r="V16" i="6"/>
  <c r="T16" i="6"/>
  <c r="V15" i="6"/>
  <c r="T15" i="6"/>
  <c r="V14" i="6"/>
  <c r="T14" i="6"/>
  <c r="V13" i="6"/>
  <c r="T13" i="6"/>
  <c r="V12" i="6"/>
  <c r="T12" i="6"/>
  <c r="V11" i="6"/>
  <c r="T11" i="6"/>
  <c r="V10" i="6"/>
  <c r="T10" i="6"/>
  <c r="V9" i="6"/>
  <c r="T9" i="6"/>
  <c r="V8" i="6"/>
  <c r="T8" i="6"/>
  <c r="V7" i="6"/>
  <c r="T7" i="6"/>
  <c r="V6" i="6"/>
  <c r="T6" i="6"/>
  <c r="V5" i="6"/>
  <c r="T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3" i="6"/>
  <c r="Q24" i="6"/>
  <c r="Q26" i="6"/>
  <c r="Q27" i="6"/>
  <c r="Q28" i="6"/>
  <c r="Q29" i="6"/>
  <c r="Q30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8" i="6"/>
  <c r="Q59" i="6"/>
  <c r="Q60" i="6"/>
  <c r="Q63" i="6"/>
  <c r="Q64" i="6"/>
  <c r="Q65" i="6"/>
  <c r="Q66" i="6"/>
  <c r="Q67" i="6"/>
  <c r="Q68" i="6"/>
  <c r="Q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3" i="6"/>
  <c r="N24" i="6"/>
  <c r="N26" i="6"/>
  <c r="N27" i="6"/>
  <c r="N28" i="6"/>
  <c r="N29" i="6"/>
  <c r="N30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8" i="6"/>
  <c r="N59" i="6"/>
  <c r="N60" i="6"/>
  <c r="N63" i="6"/>
  <c r="N64" i="6"/>
  <c r="N65" i="6"/>
  <c r="N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3" i="6"/>
  <c r="P24" i="6"/>
  <c r="P26" i="6"/>
  <c r="P27" i="6"/>
  <c r="P28" i="6"/>
  <c r="P29" i="6"/>
  <c r="P30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8" i="6"/>
  <c r="P59" i="6"/>
  <c r="P60" i="6"/>
  <c r="P63" i="6"/>
  <c r="P64" i="6"/>
  <c r="P65" i="6"/>
  <c r="P5" i="6"/>
  <c r="AT68" i="6" l="1"/>
  <c r="R65" i="6"/>
  <c r="H66" i="6"/>
  <c r="H67" i="6" s="1"/>
  <c r="H68" i="6" s="1"/>
  <c r="AJ66" i="6"/>
  <c r="AJ67" i="6" s="1"/>
  <c r="AJ68" i="6" s="1"/>
  <c r="AH66" i="6"/>
  <c r="AH67" i="6" s="1"/>
  <c r="AH68" i="6" s="1"/>
  <c r="N66" i="6"/>
  <c r="N67" i="6" s="1"/>
  <c r="T66" i="6"/>
  <c r="T67" i="6" s="1"/>
  <c r="T68" i="6" s="1"/>
  <c r="AF66" i="6"/>
  <c r="V66" i="6"/>
  <c r="V67" i="6" s="1"/>
  <c r="V68" i="6" s="1"/>
  <c r="P66" i="6"/>
  <c r="P67" i="6" s="1"/>
  <c r="P68" i="6" s="1"/>
  <c r="AF67" i="6" l="1"/>
  <c r="AF68" i="6" s="1"/>
  <c r="N68" i="6"/>
  <c r="AU6" i="6" l="1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3" i="6"/>
  <c r="AV23" i="6" s="1"/>
  <c r="AU24" i="6"/>
  <c r="AV24" i="6" s="1"/>
  <c r="AU26" i="6"/>
  <c r="AV26" i="6" s="1"/>
  <c r="AU27" i="6"/>
  <c r="AV27" i="6" s="1"/>
  <c r="AU29" i="6"/>
  <c r="AV29" i="6" s="1"/>
  <c r="AU30" i="6"/>
  <c r="AV30" i="6" s="1"/>
  <c r="AU32" i="6"/>
  <c r="AV32" i="6" s="1"/>
  <c r="AU35" i="6"/>
  <c r="AV35" i="6" s="1"/>
  <c r="AU36" i="6"/>
  <c r="AV36" i="6" s="1"/>
  <c r="AU37" i="6"/>
  <c r="AV37" i="6" s="1"/>
  <c r="AU41" i="6"/>
  <c r="AV41" i="6" s="1"/>
  <c r="AU42" i="6"/>
  <c r="AV42" i="6" s="1"/>
  <c r="AU44" i="6"/>
  <c r="AV44" i="6" s="1"/>
  <c r="AU48" i="6"/>
  <c r="AV48" i="6" s="1"/>
  <c r="AU50" i="6"/>
  <c r="AV50" i="6" s="1"/>
  <c r="AU55" i="6"/>
  <c r="AV55" i="6" s="1"/>
  <c r="AU56" i="6"/>
  <c r="AV56" i="6" s="1"/>
  <c r="AV58" i="6"/>
  <c r="AU60" i="6"/>
  <c r="AV60" i="6" s="1"/>
  <c r="AU63" i="6"/>
  <c r="AV63" i="6" s="1"/>
  <c r="AU64" i="6"/>
  <c r="AV64" i="6" s="1"/>
  <c r="AU65" i="6"/>
  <c r="AU66" i="6"/>
  <c r="AW66" i="6" s="1"/>
  <c r="AU67" i="6"/>
  <c r="AW67" i="6" s="1"/>
  <c r="AU68" i="6"/>
  <c r="AW68" i="6" s="1"/>
  <c r="AU5" i="6"/>
  <c r="AW65" i="6" l="1"/>
  <c r="AV65" i="6"/>
  <c r="AX65" i="6" s="1"/>
  <c r="AV20" i="6"/>
  <c r="AV19" i="6"/>
  <c r="AV11" i="6"/>
  <c r="AV12" i="6"/>
  <c r="AV18" i="6"/>
  <c r="AV10" i="6"/>
  <c r="AV13" i="6"/>
  <c r="AV17" i="6"/>
  <c r="AV16" i="6"/>
  <c r="AV8" i="6"/>
  <c r="AV9" i="6"/>
  <c r="AV15" i="6"/>
  <c r="AV7" i="6"/>
  <c r="AV14" i="6"/>
  <c r="AV6" i="6"/>
  <c r="AR64" i="6"/>
  <c r="AO64" i="6"/>
  <c r="AN64" i="6"/>
  <c r="AL64" i="6"/>
  <c r="AC64" i="6"/>
  <c r="L64" i="6"/>
  <c r="J64" i="6"/>
  <c r="AR63" i="6"/>
  <c r="AO63" i="6"/>
  <c r="AN63" i="6"/>
  <c r="AL63" i="6"/>
  <c r="AC63" i="6"/>
  <c r="L63" i="6"/>
  <c r="J63" i="6"/>
  <c r="AR60" i="6"/>
  <c r="AO60" i="6"/>
  <c r="AN60" i="6"/>
  <c r="AL60" i="6"/>
  <c r="AC60" i="6"/>
  <c r="AW60" i="6" s="1"/>
  <c r="L60" i="6"/>
  <c r="J60" i="6"/>
  <c r="AR59" i="6"/>
  <c r="AO59" i="6"/>
  <c r="AN59" i="6"/>
  <c r="AL59" i="6"/>
  <c r="AC59" i="6"/>
  <c r="L59" i="6"/>
  <c r="J59" i="6"/>
  <c r="AO58" i="6"/>
  <c r="AN58" i="6"/>
  <c r="AL58" i="6"/>
  <c r="AC58" i="6"/>
  <c r="L58" i="6"/>
  <c r="J58" i="6"/>
  <c r="AR56" i="6"/>
  <c r="AO56" i="6"/>
  <c r="AN56" i="6"/>
  <c r="AL56" i="6"/>
  <c r="AC56" i="6"/>
  <c r="L56" i="6"/>
  <c r="J56" i="6"/>
  <c r="AR55" i="6"/>
  <c r="AO55" i="6"/>
  <c r="AN55" i="6"/>
  <c r="AL55" i="6"/>
  <c r="AC55" i="6"/>
  <c r="L55" i="6"/>
  <c r="J55" i="6"/>
  <c r="AR54" i="6"/>
  <c r="AO54" i="6"/>
  <c r="AN54" i="6"/>
  <c r="AL54" i="6"/>
  <c r="AC54" i="6"/>
  <c r="L54" i="6"/>
  <c r="J54" i="6"/>
  <c r="AR53" i="6"/>
  <c r="AO53" i="6"/>
  <c r="AN53" i="6"/>
  <c r="AL53" i="6"/>
  <c r="AC53" i="6"/>
  <c r="L53" i="6"/>
  <c r="J53" i="6"/>
  <c r="AR52" i="6"/>
  <c r="AO52" i="6"/>
  <c r="AN52" i="6"/>
  <c r="AL52" i="6"/>
  <c r="AC52" i="6"/>
  <c r="AW52" i="6" s="1"/>
  <c r="L52" i="6"/>
  <c r="J52" i="6"/>
  <c r="AR51" i="6"/>
  <c r="AO51" i="6"/>
  <c r="AN51" i="6"/>
  <c r="AL51" i="6"/>
  <c r="AC51" i="6"/>
  <c r="AW51" i="6" s="1"/>
  <c r="L51" i="6"/>
  <c r="J51" i="6"/>
  <c r="AR50" i="6"/>
  <c r="AO50" i="6"/>
  <c r="AN50" i="6"/>
  <c r="AL50" i="6"/>
  <c r="AC50" i="6"/>
  <c r="L50" i="6"/>
  <c r="J50" i="6"/>
  <c r="AR49" i="6"/>
  <c r="AO49" i="6"/>
  <c r="AN49" i="6"/>
  <c r="AL49" i="6"/>
  <c r="AC49" i="6"/>
  <c r="L49" i="6"/>
  <c r="J49" i="6"/>
  <c r="AR48" i="6"/>
  <c r="AO48" i="6"/>
  <c r="AN48" i="6"/>
  <c r="AL48" i="6"/>
  <c r="AC48" i="6"/>
  <c r="L48" i="6"/>
  <c r="J48" i="6"/>
  <c r="AR47" i="6"/>
  <c r="AO47" i="6"/>
  <c r="AN47" i="6"/>
  <c r="AL47" i="6"/>
  <c r="AC47" i="6"/>
  <c r="L47" i="6"/>
  <c r="J47" i="6"/>
  <c r="AR46" i="6"/>
  <c r="AO46" i="6"/>
  <c r="AN46" i="6"/>
  <c r="AL46" i="6"/>
  <c r="AC46" i="6"/>
  <c r="L46" i="6"/>
  <c r="J46" i="6"/>
  <c r="AR45" i="6"/>
  <c r="AO45" i="6"/>
  <c r="AN45" i="6"/>
  <c r="AL45" i="6"/>
  <c r="AC45" i="6"/>
  <c r="L45" i="6"/>
  <c r="J45" i="6"/>
  <c r="AR44" i="6"/>
  <c r="AO44" i="6"/>
  <c r="AN44" i="6"/>
  <c r="AL44" i="6"/>
  <c r="AC44" i="6"/>
  <c r="AW44" i="6" s="1"/>
  <c r="L44" i="6"/>
  <c r="J44" i="6"/>
  <c r="AR43" i="6"/>
  <c r="AO43" i="6"/>
  <c r="AN43" i="6"/>
  <c r="AL43" i="6"/>
  <c r="AC43" i="6"/>
  <c r="AW43" i="6" s="1"/>
  <c r="L43" i="6"/>
  <c r="J43" i="6"/>
  <c r="AR42" i="6"/>
  <c r="AO42" i="6"/>
  <c r="AN42" i="6"/>
  <c r="AL42" i="6"/>
  <c r="AC42" i="6"/>
  <c r="L42" i="6"/>
  <c r="J42" i="6"/>
  <c r="AR41" i="6"/>
  <c r="AO41" i="6"/>
  <c r="AN41" i="6"/>
  <c r="AL41" i="6"/>
  <c r="AC41" i="6"/>
  <c r="L41" i="6"/>
  <c r="J41" i="6"/>
  <c r="AR40" i="6"/>
  <c r="AO40" i="6"/>
  <c r="AN40" i="6"/>
  <c r="AL40" i="6"/>
  <c r="AC40" i="6"/>
  <c r="L40" i="6"/>
  <c r="J40" i="6"/>
  <c r="AR39" i="6"/>
  <c r="AO39" i="6"/>
  <c r="AN39" i="6"/>
  <c r="AL39" i="6"/>
  <c r="AC39" i="6"/>
  <c r="L39" i="6"/>
  <c r="J39" i="6"/>
  <c r="AR38" i="6"/>
  <c r="AO38" i="6"/>
  <c r="AN38" i="6"/>
  <c r="AL38" i="6"/>
  <c r="AC38" i="6"/>
  <c r="L38" i="6"/>
  <c r="J38" i="6"/>
  <c r="AR37" i="6"/>
  <c r="AO37" i="6"/>
  <c r="AN37" i="6"/>
  <c r="AL37" i="6"/>
  <c r="AC37" i="6"/>
  <c r="L37" i="6"/>
  <c r="J37" i="6"/>
  <c r="AR36" i="6"/>
  <c r="AO36" i="6"/>
  <c r="AN36" i="6"/>
  <c r="AL36" i="6"/>
  <c r="AC36" i="6"/>
  <c r="AW36" i="6" s="1"/>
  <c r="L36" i="6"/>
  <c r="J36" i="6"/>
  <c r="AR35" i="6"/>
  <c r="AO35" i="6"/>
  <c r="AN35" i="6"/>
  <c r="AL35" i="6"/>
  <c r="AC35" i="6"/>
  <c r="AW35" i="6" s="1"/>
  <c r="L35" i="6"/>
  <c r="J35" i="6"/>
  <c r="AR34" i="6"/>
  <c r="AO34" i="6"/>
  <c r="AN34" i="6"/>
  <c r="AL34" i="6"/>
  <c r="AC34" i="6"/>
  <c r="L34" i="6"/>
  <c r="J34" i="6"/>
  <c r="AR33" i="6"/>
  <c r="AO33" i="6"/>
  <c r="AN33" i="6"/>
  <c r="AL33" i="6"/>
  <c r="AC33" i="6"/>
  <c r="L33" i="6"/>
  <c r="J33" i="6"/>
  <c r="AR32" i="6"/>
  <c r="AO32" i="6"/>
  <c r="AN32" i="6"/>
  <c r="AL32" i="6"/>
  <c r="AC32" i="6"/>
  <c r="L32" i="6"/>
  <c r="J32" i="6"/>
  <c r="AR30" i="6"/>
  <c r="AO30" i="6"/>
  <c r="AN30" i="6"/>
  <c r="AL30" i="6"/>
  <c r="AC30" i="6"/>
  <c r="L30" i="6"/>
  <c r="J30" i="6"/>
  <c r="AR29" i="6"/>
  <c r="AO29" i="6"/>
  <c r="AN29" i="6"/>
  <c r="AL29" i="6"/>
  <c r="AC29" i="6"/>
  <c r="L29" i="6"/>
  <c r="J29" i="6"/>
  <c r="AR28" i="6"/>
  <c r="AO28" i="6"/>
  <c r="AN28" i="6"/>
  <c r="AL28" i="6"/>
  <c r="AC28" i="6"/>
  <c r="L28" i="6"/>
  <c r="J28" i="6"/>
  <c r="AR27" i="6"/>
  <c r="AO27" i="6"/>
  <c r="AN27" i="6"/>
  <c r="AL27" i="6"/>
  <c r="AC27" i="6"/>
  <c r="AW27" i="6" s="1"/>
  <c r="L27" i="6"/>
  <c r="J27" i="6"/>
  <c r="AR26" i="6"/>
  <c r="AO26" i="6"/>
  <c r="AN26" i="6"/>
  <c r="AL26" i="6"/>
  <c r="AC26" i="6"/>
  <c r="L26" i="6"/>
  <c r="AR24" i="6"/>
  <c r="AO24" i="6"/>
  <c r="AW24" i="6" s="1"/>
  <c r="AN24" i="6"/>
  <c r="AL24" i="6"/>
  <c r="AC24" i="6"/>
  <c r="L24" i="6"/>
  <c r="J24" i="6"/>
  <c r="AR23" i="6"/>
  <c r="AO23" i="6"/>
  <c r="AN23" i="6"/>
  <c r="AL23" i="6"/>
  <c r="AC23" i="6"/>
  <c r="L23" i="6"/>
  <c r="J23" i="6"/>
  <c r="AR20" i="6"/>
  <c r="AO20" i="6"/>
  <c r="AN20" i="6"/>
  <c r="AL20" i="6"/>
  <c r="AC20" i="6"/>
  <c r="L20" i="6"/>
  <c r="J20" i="6"/>
  <c r="AR19" i="6"/>
  <c r="AO19" i="6"/>
  <c r="AN19" i="6"/>
  <c r="AL19" i="6"/>
  <c r="AC19" i="6"/>
  <c r="L19" i="6"/>
  <c r="J19" i="6"/>
  <c r="AR18" i="6"/>
  <c r="AO18" i="6"/>
  <c r="AN18" i="6"/>
  <c r="AL18" i="6"/>
  <c r="AC18" i="6"/>
  <c r="L18" i="6"/>
  <c r="J18" i="6"/>
  <c r="AR17" i="6"/>
  <c r="AO17" i="6"/>
  <c r="AN17" i="6"/>
  <c r="AL17" i="6"/>
  <c r="AC17" i="6"/>
  <c r="AW17" i="6" s="1"/>
  <c r="L17" i="6"/>
  <c r="J17" i="6"/>
  <c r="AR16" i="6"/>
  <c r="AO16" i="6"/>
  <c r="AN16" i="6"/>
  <c r="AL16" i="6"/>
  <c r="AC16" i="6"/>
  <c r="L16" i="6"/>
  <c r="J16" i="6"/>
  <c r="AR15" i="6"/>
  <c r="AO15" i="6"/>
  <c r="AN15" i="6"/>
  <c r="AL15" i="6"/>
  <c r="AC15" i="6"/>
  <c r="L15" i="6"/>
  <c r="J15" i="6"/>
  <c r="AR14" i="6"/>
  <c r="AO14" i="6"/>
  <c r="AN14" i="6"/>
  <c r="AL14" i="6"/>
  <c r="AC14" i="6"/>
  <c r="L14" i="6"/>
  <c r="J14" i="6"/>
  <c r="AR13" i="6"/>
  <c r="AO13" i="6"/>
  <c r="AN13" i="6"/>
  <c r="AL13" i="6"/>
  <c r="AC13" i="6"/>
  <c r="L13" i="6"/>
  <c r="J13" i="6"/>
  <c r="AR12" i="6"/>
  <c r="AO12" i="6"/>
  <c r="AN12" i="6"/>
  <c r="AL12" i="6"/>
  <c r="AC12" i="6"/>
  <c r="L12" i="6"/>
  <c r="J12" i="6"/>
  <c r="AR11" i="6"/>
  <c r="AO11" i="6"/>
  <c r="AN11" i="6"/>
  <c r="AL11" i="6"/>
  <c r="AC11" i="6"/>
  <c r="L11" i="6"/>
  <c r="J11" i="6"/>
  <c r="AR10" i="6"/>
  <c r="AO10" i="6"/>
  <c r="AN10" i="6"/>
  <c r="AL10" i="6"/>
  <c r="AC10" i="6"/>
  <c r="L10" i="6"/>
  <c r="J10" i="6"/>
  <c r="AR9" i="6"/>
  <c r="AO9" i="6"/>
  <c r="AN9" i="6"/>
  <c r="AL9" i="6"/>
  <c r="AC9" i="6"/>
  <c r="AW9" i="6" s="1"/>
  <c r="L9" i="6"/>
  <c r="J9" i="6"/>
  <c r="AR8" i="6"/>
  <c r="AO8" i="6"/>
  <c r="AN8" i="6"/>
  <c r="AL8" i="6"/>
  <c r="AC8" i="6"/>
  <c r="AW8" i="6" s="1"/>
  <c r="L8" i="6"/>
  <c r="J8" i="6"/>
  <c r="AR7" i="6"/>
  <c r="AO7" i="6"/>
  <c r="AN7" i="6"/>
  <c r="AL7" i="6"/>
  <c r="AC7" i="6"/>
  <c r="L7" i="6"/>
  <c r="J7" i="6"/>
  <c r="AR6" i="6"/>
  <c r="AO6" i="6"/>
  <c r="AN6" i="6"/>
  <c r="AL6" i="6"/>
  <c r="AC6" i="6"/>
  <c r="L6" i="6"/>
  <c r="J6" i="6"/>
  <c r="AR5" i="6"/>
  <c r="AV5" i="6" s="1"/>
  <c r="AO5" i="6"/>
  <c r="AN5" i="6"/>
  <c r="AL5" i="6"/>
  <c r="AC5" i="6"/>
  <c r="L5" i="6"/>
  <c r="J5" i="6"/>
  <c r="AW16" i="6" l="1"/>
  <c r="AW30" i="6"/>
  <c r="AW19" i="6"/>
  <c r="AW38" i="6"/>
  <c r="AW54" i="6"/>
  <c r="AW64" i="6"/>
  <c r="AW11" i="6"/>
  <c r="AW47" i="6"/>
  <c r="AW59" i="6"/>
  <c r="AW7" i="6"/>
  <c r="AW15" i="6"/>
  <c r="AW26" i="6"/>
  <c r="AW42" i="6"/>
  <c r="AW50" i="6"/>
  <c r="AW49" i="6"/>
  <c r="AW13" i="6"/>
  <c r="AW32" i="6"/>
  <c r="AW6" i="6"/>
  <c r="AW14" i="6"/>
  <c r="AW33" i="6"/>
  <c r="AW41" i="6"/>
  <c r="AW58" i="6"/>
  <c r="AW5" i="6"/>
  <c r="AW40" i="6"/>
  <c r="AW48" i="6"/>
  <c r="AW56" i="6"/>
  <c r="AW12" i="6"/>
  <c r="AW20" i="6"/>
  <c r="AW39" i="6"/>
  <c r="AW55" i="6"/>
  <c r="AW10" i="6"/>
  <c r="AW18" i="6"/>
  <c r="AW29" i="6"/>
  <c r="AW37" i="6"/>
  <c r="AW45" i="6"/>
  <c r="AW53" i="6"/>
  <c r="AW28" i="6"/>
  <c r="AW34" i="6"/>
  <c r="R28" i="6"/>
  <c r="AV66" i="6"/>
  <c r="AV67" i="6" s="1"/>
  <c r="AV68" i="6" s="1"/>
  <c r="AW46" i="6"/>
  <c r="R35" i="6"/>
  <c r="R36" i="6"/>
  <c r="R51" i="6"/>
  <c r="R60" i="6"/>
  <c r="R7" i="6"/>
  <c r="R44" i="6"/>
  <c r="R32" i="6"/>
  <c r="R5" i="6"/>
  <c r="R12" i="6"/>
  <c r="R55" i="6"/>
  <c r="R40" i="6"/>
  <c r="R15" i="6"/>
  <c r="R56" i="6"/>
  <c r="R52" i="6"/>
  <c r="R18" i="6"/>
  <c r="R39" i="6"/>
  <c r="R47" i="6"/>
  <c r="R59" i="6"/>
  <c r="R14" i="6"/>
  <c r="R24" i="6"/>
  <c r="R43" i="6"/>
  <c r="R16" i="6"/>
  <c r="R48" i="6"/>
  <c r="R10" i="6"/>
  <c r="R11" i="6"/>
  <c r="R63" i="6"/>
  <c r="R19" i="6"/>
  <c r="R64" i="6"/>
  <c r="R8" i="6"/>
  <c r="R6" i="6"/>
  <c r="R23" i="6"/>
  <c r="R9" i="6"/>
  <c r="R13" i="6"/>
  <c r="R17" i="6"/>
  <c r="R20" i="6"/>
  <c r="R27" i="6"/>
  <c r="R30" i="6"/>
  <c r="R34" i="6"/>
  <c r="R38" i="6"/>
  <c r="R42" i="6"/>
  <c r="R46" i="6"/>
  <c r="R50" i="6"/>
  <c r="R54" i="6"/>
  <c r="R58" i="6"/>
  <c r="R41" i="6"/>
  <c r="R45" i="6"/>
  <c r="R49" i="6"/>
  <c r="R53" i="6"/>
  <c r="R26" i="6"/>
  <c r="R29" i="6"/>
  <c r="R33" i="6"/>
  <c r="R37" i="6"/>
  <c r="AD45" i="6"/>
  <c r="AD23" i="6"/>
  <c r="AD36" i="6"/>
  <c r="AP44" i="6"/>
  <c r="AP58" i="6"/>
  <c r="AP19" i="6"/>
  <c r="AD29" i="6"/>
  <c r="AP14" i="6"/>
  <c r="AP59" i="6"/>
  <c r="AP10" i="6"/>
  <c r="AD59" i="6"/>
  <c r="AD60" i="6"/>
  <c r="AD51" i="6"/>
  <c r="AP37" i="6"/>
  <c r="AP7" i="6"/>
  <c r="AP18" i="6"/>
  <c r="AP20" i="6"/>
  <c r="AD32" i="6"/>
  <c r="AP40" i="6"/>
  <c r="AP43" i="6"/>
  <c r="AP27" i="6"/>
  <c r="AP28" i="6"/>
  <c r="AP30" i="6"/>
  <c r="AD33" i="6"/>
  <c r="AD40" i="6"/>
  <c r="AD9" i="6"/>
  <c r="AP45" i="6"/>
  <c r="AP47" i="6"/>
  <c r="AD12" i="6"/>
  <c r="AP6" i="6"/>
  <c r="AL66" i="6"/>
  <c r="AL67" i="6" s="1"/>
  <c r="AL68" i="6" s="1"/>
  <c r="AD6" i="6"/>
  <c r="AD7" i="6"/>
  <c r="AP12" i="6"/>
  <c r="AD26" i="6"/>
  <c r="AP11" i="6"/>
  <c r="AD18" i="6"/>
  <c r="AP23" i="6"/>
  <c r="AD8" i="6"/>
  <c r="AD30" i="6"/>
  <c r="J66" i="6"/>
  <c r="J67" i="6" s="1"/>
  <c r="J68" i="6" s="1"/>
  <c r="AP24" i="6"/>
  <c r="AD14" i="6"/>
  <c r="AP15" i="6"/>
  <c r="AD17" i="6"/>
  <c r="AD19" i="6"/>
  <c r="AP26" i="6"/>
  <c r="AP33" i="6"/>
  <c r="AP36" i="6"/>
  <c r="AD38" i="6"/>
  <c r="AD39" i="6"/>
  <c r="AD48" i="6"/>
  <c r="AD55" i="6"/>
  <c r="AD63" i="6"/>
  <c r="AD64" i="6"/>
  <c r="AP50" i="6"/>
  <c r="AP60" i="6"/>
  <c r="AP8" i="6"/>
  <c r="AD10" i="6"/>
  <c r="AP16" i="6"/>
  <c r="AP35" i="6"/>
  <c r="AD37" i="6"/>
  <c r="AP41" i="6"/>
  <c r="AD43" i="6"/>
  <c r="AP52" i="6"/>
  <c r="AP56" i="6"/>
  <c r="AP34" i="6"/>
  <c r="AD53" i="6"/>
  <c r="AP53" i="6"/>
  <c r="AP32" i="6"/>
  <c r="AD34" i="6"/>
  <c r="AD35" i="6"/>
  <c r="AD41" i="6"/>
  <c r="AD47" i="6"/>
  <c r="AP49" i="6"/>
  <c r="AD54" i="6"/>
  <c r="AD56" i="6"/>
  <c r="AP64" i="6"/>
  <c r="AP42" i="6"/>
  <c r="AP46" i="6"/>
  <c r="AP9" i="6"/>
  <c r="AD11" i="6"/>
  <c r="AD13" i="6"/>
  <c r="AD16" i="6"/>
  <c r="AD15" i="6"/>
  <c r="AN66" i="6"/>
  <c r="L66" i="6"/>
  <c r="AP5" i="6"/>
  <c r="AP17" i="6"/>
  <c r="AD5" i="6"/>
  <c r="AP13" i="6"/>
  <c r="AR66" i="6"/>
  <c r="AP29" i="6"/>
  <c r="AP48" i="6"/>
  <c r="AD27" i="6"/>
  <c r="AD24" i="6"/>
  <c r="AD20" i="6"/>
  <c r="AP38" i="6"/>
  <c r="AD28" i="6"/>
  <c r="AP39" i="6"/>
  <c r="AP51" i="6"/>
  <c r="AP55" i="6"/>
  <c r="AD58" i="6"/>
  <c r="AD46" i="6"/>
  <c r="AD44" i="6"/>
  <c r="AP63" i="6"/>
  <c r="AD42" i="6"/>
  <c r="AD50" i="6"/>
  <c r="AD49" i="6"/>
  <c r="AD52" i="6"/>
  <c r="AP54" i="6"/>
  <c r="AX60" i="6" l="1"/>
  <c r="AX63" i="6"/>
  <c r="AX23" i="6"/>
  <c r="AX58" i="6"/>
  <c r="AX52" i="6"/>
  <c r="AX28" i="6"/>
  <c r="AX14" i="6"/>
  <c r="AX39" i="6"/>
  <c r="AX53" i="6"/>
  <c r="AX35" i="6"/>
  <c r="AX17" i="6"/>
  <c r="AX59" i="6"/>
  <c r="AX40" i="6"/>
  <c r="AX47" i="6"/>
  <c r="AX42" i="6"/>
  <c r="AX9" i="6"/>
  <c r="AX10" i="6"/>
  <c r="AX36" i="6"/>
  <c r="AX34" i="6"/>
  <c r="AX12" i="6"/>
  <c r="AX26" i="6"/>
  <c r="AX46" i="6"/>
  <c r="AX13" i="6"/>
  <c r="AX11" i="6"/>
  <c r="AX55" i="6"/>
  <c r="AX51" i="6"/>
  <c r="AX49" i="6"/>
  <c r="AX48" i="6"/>
  <c r="AX29" i="6"/>
  <c r="AX38" i="6"/>
  <c r="AX45" i="6"/>
  <c r="AX6" i="6"/>
  <c r="AX16" i="6"/>
  <c r="AX18" i="6"/>
  <c r="AX32" i="6"/>
  <c r="AX41" i="6"/>
  <c r="AX30" i="6"/>
  <c r="AX8" i="6"/>
  <c r="AX43" i="6"/>
  <c r="AX44" i="6"/>
  <c r="AX50" i="6"/>
  <c r="AX37" i="6"/>
  <c r="AX27" i="6"/>
  <c r="AX24" i="6"/>
  <c r="AX56" i="6"/>
  <c r="AX7" i="6"/>
  <c r="AX33" i="6"/>
  <c r="AX54" i="6"/>
  <c r="AX20" i="6"/>
  <c r="AX19" i="6"/>
  <c r="AX15" i="6"/>
  <c r="AX5" i="6"/>
  <c r="AX64" i="6"/>
  <c r="R66" i="6"/>
  <c r="AD66" i="6"/>
  <c r="AR67" i="6"/>
  <c r="AP66" i="6"/>
  <c r="L67" i="6"/>
  <c r="L68" i="6" s="1"/>
  <c r="AN67" i="6"/>
  <c r="AN68" i="6" s="1"/>
  <c r="AX66" i="6" l="1"/>
  <c r="R68" i="6"/>
  <c r="R67" i="6"/>
  <c r="AR68" i="6"/>
  <c r="AP67" i="6"/>
  <c r="AP68" i="6" s="1"/>
  <c r="AD67" i="6"/>
  <c r="AD68" i="6" s="1"/>
  <c r="AX67" i="6" l="1"/>
  <c r="AX68" i="6"/>
</calcChain>
</file>

<file path=xl/comments1.xml><?xml version="1.0" encoding="utf-8"?>
<comments xmlns="http://schemas.openxmlformats.org/spreadsheetml/2006/main">
  <authors>
    <author>A</author>
  </authors>
  <commentList>
    <comment ref="AA7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נקודה 5</t>
        </r>
      </text>
    </comment>
    <comment ref="AA9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נקודה 7</t>
        </r>
      </text>
    </comment>
    <comment ref="AA23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נקודה 8</t>
        </r>
      </text>
    </comment>
    <comment ref="AM23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נקודה 9</t>
        </r>
      </text>
    </comment>
    <comment ref="AA41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נקודה 5</t>
        </r>
      </text>
    </comment>
    <comment ref="I55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עמוד עץ</t>
        </r>
      </text>
    </comment>
    <comment ref="K55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עמוד עץ</t>
        </r>
      </text>
    </comment>
    <comment ref="U55" authorId="0" shapeId="0">
      <text>
        <r>
          <rPr>
            <b/>
            <sz val="9"/>
            <color indexed="81"/>
            <rFont val="Tahoma"/>
            <family val="2"/>
          </rPr>
          <t>A:</t>
        </r>
        <r>
          <rPr>
            <sz val="9"/>
            <color indexed="81"/>
            <rFont val="Tahoma"/>
            <family val="2"/>
          </rPr>
          <t xml:space="preserve">
עמוד עץ</t>
        </r>
      </text>
    </comment>
  </commentList>
</comments>
</file>

<file path=xl/sharedStrings.xml><?xml version="1.0" encoding="utf-8"?>
<sst xmlns="http://schemas.openxmlformats.org/spreadsheetml/2006/main" count="663" uniqueCount="220">
  <si>
    <t>מצלמות</t>
  </si>
  <si>
    <t>מכ"ם</t>
  </si>
  <si>
    <t xml:space="preserve">כריזה </t>
  </si>
  <si>
    <t>תקשורת ומתח- תשתית פיזית</t>
  </si>
  <si>
    <t xml:space="preserve">תוכנות </t>
  </si>
  <si>
    <t>שרתים וממשק משתמש מערכת</t>
  </si>
  <si>
    <t xml:space="preserve">תרנים </t>
  </si>
  <si>
    <t>גיבוי מתח</t>
  </si>
  <si>
    <t>מכשול פיזי</t>
  </si>
  <si>
    <t>הדרכה</t>
  </si>
  <si>
    <t>אחריות ואחזקה</t>
  </si>
  <si>
    <t>נושא</t>
  </si>
  <si>
    <t>או"ה של מצלמתIP  באיכות FHD 1080P בתצורת BOX</t>
  </si>
  <si>
    <t>מצלמת ציידים</t>
  </si>
  <si>
    <t>או"ה של זרקור IR LED לטווח של 80 מטר מינימום</t>
  </si>
  <si>
    <t>או"ה מצלמת VMD טרמית לא מקוררת סטאטית לטווח של עד 100 מ (19mm)</t>
  </si>
  <si>
    <t>או"ה מצלמת VMD טרמית לא מקוררת סטאטית לטווח של עד 300 מ (35mm)</t>
  </si>
  <si>
    <t>או"ה מצלמת VMD טרמית לא מקוררת סטאטית לטווח של עד 500 מ (60mm)</t>
  </si>
  <si>
    <t>או"ה מצלמת VMD טרמית לא מקוררת סטאטית לטווח של עד 600  מ</t>
  </si>
  <si>
    <t xml:space="preserve">או"ה מערכת תצפית הכוללת יחצ"ג מתאים לחקירת התראות FHD מינימום הגדלה אופטית  X30   </t>
  </si>
  <si>
    <t>או"ה מערכת תצפית הכוללת יחצ"ג מתאים לעבודה רציפה, מצלמה טרמית אופגל או ש"ע 17 מיקרון 640X512 כולל עדשה באורך מוקד 60 מ"מ  לתצפית וגילוי ע"י אנליטיקה</t>
  </si>
  <si>
    <t>או"ה מערכת תצפית הכוללת יחצ"ג מתאים לעבודה רציפה, מצלמה טרמית אופגל או ש"ע 17 מיקרון 640X512 כולל עדשה באורך מוקד 75 מ"מ  לתצפית וגילוי ע"י אנליטיקה</t>
  </si>
  <si>
    <t>או"ה מערכת תצפית הכוללת יחצ"ג מתאים לעבודה רציפה, מצלמה טרמית אופגל או ש"ע 17 מיקרון 640X512 כולל עדשה באורך מוקד 100 מ"מ  לתצפית וגילוי ע"י אנליטיקה</t>
  </si>
  <si>
    <t>או"ה מערכת תצפית הכוללת יחצ"ג מתאים לעבודה רציפה, מצלמה טרמית אופגל או ש"ע 17 מיקרון 640X512 דו שדית  באורך מוקד 15-100 מ"מ  לתצפית וגילוי ע"י אנליטיקה</t>
  </si>
  <si>
    <t>או"ה מערכת תצפית הכוללת יחצ"ג מתאים לעבודה רציפה, מצלמה טרמית אופגל או ש"ע 17 מיקרון 640X512 דו שדית  באורך מוקד 45-135 מ"מ  לתצפית וגילוי ע"י אנליטיקה</t>
  </si>
  <si>
    <t>או"ה מערכת תצפית הכוללת יחצ"ג מתאים לעבודה רציפה, מצלמה טרמית אופגל או ש"ע 17 מיקרון 640X512 דו שדית  באורך מוקד 45-225 מ"מ  לתצפית וגילוי ע"י אנליטיקה</t>
  </si>
  <si>
    <t>או"ה מערכת תצפית הכוללת יחצ"ג מתאים לעבודה רציפה, מצלמה טרמית מקוררת  באורך מוקד של 275-300 מ"מ</t>
  </si>
  <si>
    <t>או"ה של תוספת מצלמה חוקרת יום ליחצ"ג הכולל מצלמה טרמית. המצלמה באיכות  FHD 1080P בהגדלה אופטית  של מינימום X30</t>
  </si>
  <si>
    <t>או"ה של מצלמת IP למערכת LPR הכוללת מיתקון ומיגון מושלם לעבודה רציפה בכל תנאי התאורה</t>
  </si>
  <si>
    <t>מצלמת יום עם זרקור ליזר לחקירת גילויים</t>
  </si>
  <si>
    <t>או"ה מכם גזרתי קצר טווח מתוצרת מגוס דגם SR500 או ש"ע הפריט כולל אינטגרציה מלאה עם תוכנת השו"ב שתבחר בפרוייקט.</t>
  </si>
  <si>
    <t>או"ה מכם גזרתי לטווח בינוני מתוצרת מגוס דגם SR1000 או ש"ע הפריט כולל אינטגרציה מלאה עם תוכנת השו"ב שתבחר בפרוייקט.</t>
  </si>
  <si>
    <t>או"ה מכם גזרתי לטווח ארוך ברונית או ש"ע הפריט כולל אינטגרציה מלאה עם תוכנת השו"ב שתבחר בפרוייקט.</t>
  </si>
  <si>
    <t>או"ה של כלל הרכיבים שיאפשרו תקשורת מוגברת קול בין הישל"ט לנקודת הקצה לתקשורת מול גורם חשוד.</t>
  </si>
  <si>
    <t>או"ה כבל סיב אופטי Single mode 12 סיבים, כולל כלל האביזרים הנדרשים להתקנה, חיבור והפעלה</t>
  </si>
  <si>
    <t>או"ה לינק אל חוטי בגלים מילימטריים להעברת נתונים באופן דו כיווני לפי חישובי העברת הנתונים של כלל המערכת. כל יחידה תכלול את כלל רכיבים להעברת מידע מנקודה לנקודה.</t>
  </si>
  <si>
    <t>או"ה לינק אל חוטי בתדר 2.4 GHZ להעברת נתונים באופן דו כיווני לפי חישובי העברת הנתונים של כלל המערכת. כל יחידה תכלול את כלל רכיבים להעברת מידע מנקודה לנקודה.</t>
  </si>
  <si>
    <t>לינק קצר</t>
  </si>
  <si>
    <t>או"ה של תשתית מתח לכלל ארונות התקשורת במתח כניסה של 220-240 VAC . ההתקנה כוללת את כלל הרכיבים הדרושים לאספקת מתח רצוף וקבוע לרבות עמודים מחברים מפסקים ועוד בהתאם לחוק החשמל. המחיר כולל אישור מנהדס על ביצוע כלל העבודות.</t>
  </si>
  <si>
    <t>או"ה של ארון ריכוז תקשורת וחשמל למערכת התצפית ו/ או המכ"ם ו/או הסנסור הנדרש. יודגש שהארון כולל את הארון הפיזי, מתגי תקשורת, ספקי כוח וכלל הציוד הנדרש להפעלה מבצעית מלאה.</t>
  </si>
  <si>
    <t>או"ה של ארון ריכוז תקשורת וחשמל לחדר השליטה יודגש שהארון כולל את הארון הפיזי, מתגי תקשורת וספקי כוח.</t>
  </si>
  <si>
    <t>או"ה של ארון ריכוז תקשורת וחשמל לקליינט נוסף ויודגש שהארון כולל את הארון הפיזי, מתגי תקשורת וספקי כוח.</t>
  </si>
  <si>
    <t>CAT-7 לתנאי חוץ NYY</t>
  </si>
  <si>
    <t>או"ה של כלל הרכיבים : חומרה תוכנה הנחוצים לפעולה של הישל"ט  ולשילוב כלל המרכיבים</t>
  </si>
  <si>
    <t>תוכנה לניהול הקלטה ואחזור לוידיאו ואודיו ברשת לכלל המצלמות בפרוייקט  (VMS)</t>
  </si>
  <si>
    <t>חומרה ותוכנה למערכת המכ"ם המאפשרת אינטגרציה מלאה עם מערכות השו"ב בפרוייקט</t>
  </si>
  <si>
    <t>תוכנה לניהול ושליטה במערכת LPR התוכנה כוללת את כלל הרכיבים לשליטה מערכת בזמן אמת ובתחקור לאחור</t>
  </si>
  <si>
    <t>הוספת קליינט לעמדות ומערכות השליטה בישל"ט</t>
  </si>
  <si>
    <t xml:space="preserve">מכלול תחנת עבודה </t>
  </si>
  <si>
    <t>חומרה למערכת ההקלטה כולל דיסק 8TB להקלטת וידיאו ודיסק SSD עבור מערכת ההפעלה.</t>
  </si>
  <si>
    <t>מוט ניהוג למצלמה ג'ויסטיק</t>
  </si>
  <si>
    <t>מיקרופון למוקד</t>
  </si>
  <si>
    <t>מוניטור טמ"ס "50-LCD:</t>
  </si>
  <si>
    <t>מוניטור טמ"ס "27-LCD:</t>
  </si>
  <si>
    <t>מטריצה וירטואלית ל4 מסכים</t>
  </si>
  <si>
    <t>מתג KVM תומך ב-2 כניסות ו2 יציאות  HDMI/DVI</t>
  </si>
  <si>
    <t>תורן 6 מטר</t>
  </si>
  <si>
    <t xml:space="preserve">או"ה תורן בגובה 4 מטר ע"ג אלמנט בטון  </t>
  </si>
  <si>
    <t>תורן 30 מטר</t>
  </si>
  <si>
    <t>או"ה של מכלול גיבוי מתח נמוך עם כמות מצברים מתאימה לגיבוי מתח במשך 4 שעות בארון הריכוז בישלט</t>
  </si>
  <si>
    <t>או"ה של מכלול גיבוי מתח נמוך עם כמות מצברים מתאימה לגיבוי מתח במשך 4 שעות בארונות המתח והתקשורת</t>
  </si>
  <si>
    <t>חשמל סולרי +מצברים</t>
  </si>
  <si>
    <t>גדר מתכת שזורה</t>
  </si>
  <si>
    <t>אינדיקציה לגדר</t>
  </si>
  <si>
    <t xml:space="preserve">הדרכה להפעלת המערכת לכלל המפעילים </t>
  </si>
  <si>
    <t>שירותי אחזקה ותמיכה 12 חודשים מסיום ההתקשרות הראשונית</t>
  </si>
  <si>
    <r>
      <t xml:space="preserve">או"ה כבל סיב אופטי Single mode 24 סיבים, כולל </t>
    </r>
    <r>
      <rPr>
        <u/>
        <sz val="11"/>
        <color rgb="FF000000"/>
        <rFont val="Arial"/>
        <family val="2"/>
        <scheme val="minor"/>
      </rPr>
      <t>כלל</t>
    </r>
    <r>
      <rPr>
        <sz val="11"/>
        <color rgb="FF000000"/>
        <rFont val="Arial"/>
        <family val="2"/>
        <scheme val="minor"/>
      </rPr>
      <t xml:space="preserve"> האביזרים הנדרשים </t>
    </r>
    <r>
      <rPr>
        <b/>
        <sz val="11"/>
        <color rgb="FF000000"/>
        <rFont val="Arial"/>
        <family val="2"/>
        <scheme val="minor"/>
      </rPr>
      <t xml:space="preserve">להתקנה בתנאי </t>
    </r>
    <r>
      <rPr>
        <b/>
        <u/>
        <sz val="11"/>
        <color rgb="FF000000"/>
        <rFont val="Arial"/>
        <family val="2"/>
        <scheme val="minor"/>
      </rPr>
      <t>חוץ</t>
    </r>
    <r>
      <rPr>
        <sz val="11"/>
        <color rgb="FF000000"/>
        <rFont val="Arial"/>
        <family val="2"/>
        <scheme val="minor"/>
      </rPr>
      <t xml:space="preserve"> בתליה בגובה ו/או ע"ג גדר לרבות חיבור והפעלה.</t>
    </r>
  </si>
  <si>
    <r>
      <rPr>
        <b/>
        <sz val="11"/>
        <color rgb="FF000000"/>
        <rFont val="Arial"/>
        <family val="2"/>
        <scheme val="minor"/>
      </rPr>
      <t>מכלול</t>
    </r>
    <r>
      <rPr>
        <sz val="11"/>
        <color rgb="FF000000"/>
        <rFont val="Arial"/>
        <family val="2"/>
        <scheme val="minor"/>
      </rPr>
      <t xml:space="preserve"> שרת חומרה עבור מערכת אנליטיקה (VA) המאפשרת גילוי בהתאם לדמ"צ לפחות לעד 15 ערוצי וידאו למצלמות </t>
    </r>
    <r>
      <rPr>
        <u/>
        <sz val="11"/>
        <color rgb="FF000000"/>
        <rFont val="Arial"/>
        <family val="2"/>
        <scheme val="minor"/>
      </rPr>
      <t>ממונעות</t>
    </r>
    <r>
      <rPr>
        <sz val="11"/>
        <color rgb="FF000000"/>
        <rFont val="Arial"/>
        <family val="2"/>
        <scheme val="minor"/>
      </rPr>
      <t xml:space="preserve"> ליכולת לסריקה בתנועה על פי פריסטים ואפשרות להוצאת נ.צ מדוייק של מיקום המטרה למפעיל ולמערכת השו"ב כולל קונפיגורציה מלאה לפי הגדרות הלקוח.</t>
    </r>
  </si>
  <si>
    <r>
      <rPr>
        <b/>
        <sz val="11"/>
        <color rgb="FF000000"/>
        <rFont val="Arial"/>
        <family val="2"/>
        <scheme val="minor"/>
      </rPr>
      <t>מכלול</t>
    </r>
    <r>
      <rPr>
        <sz val="11"/>
        <color rgb="FF000000"/>
        <rFont val="Arial"/>
        <family val="2"/>
        <scheme val="minor"/>
      </rPr>
      <t xml:space="preserve"> שרת חומרה עבור מערכת  וידיאו אנליטיקה  AI deep learning  (בינה מלאכותית) המאפשרת גילוי בהתאם לדמ"צ למצלמות </t>
    </r>
    <r>
      <rPr>
        <u/>
        <sz val="11"/>
        <color rgb="FF000000"/>
        <rFont val="Arial"/>
        <family val="2"/>
        <scheme val="minor"/>
      </rPr>
      <t>קבועות</t>
    </r>
    <r>
      <rPr>
        <sz val="11"/>
        <color rgb="FF000000"/>
        <rFont val="Arial"/>
        <family val="2"/>
        <scheme val="minor"/>
      </rPr>
      <t xml:space="preserve"> לפחות לעד 40 ערוצי וידאו בעלת יכולת  לקביעת סיווגי אובייקטים ולמידת תא שטח בטכנולוגיית זיהוי וגילוי AI, העלות כולל קונפיגורציה מלאה לפי הגדרות הלקוח.</t>
    </r>
  </si>
  <si>
    <r>
      <t xml:space="preserve">ערוץ אנליטיקה למצלמות </t>
    </r>
    <r>
      <rPr>
        <b/>
        <sz val="11"/>
        <color rgb="FF000000"/>
        <rFont val="Arial"/>
        <family val="2"/>
        <scheme val="minor"/>
      </rPr>
      <t>סטטיות</t>
    </r>
    <r>
      <rPr>
        <sz val="11"/>
        <color rgb="FF000000"/>
        <rFont val="Arial"/>
        <family val="2"/>
        <scheme val="minor"/>
      </rPr>
      <t xml:space="preserve"> בהתאם לתכנון המבצעי </t>
    </r>
  </si>
  <si>
    <r>
      <t xml:space="preserve">ערוץ אנליטיקה למצלמות </t>
    </r>
    <r>
      <rPr>
        <b/>
        <sz val="11"/>
        <color rgb="FF000000"/>
        <rFont val="Arial"/>
        <family val="2"/>
        <scheme val="minor"/>
      </rPr>
      <t>ממונעות</t>
    </r>
    <r>
      <rPr>
        <sz val="11"/>
        <color rgb="FF000000"/>
        <rFont val="Arial"/>
        <family val="2"/>
        <scheme val="minor"/>
      </rPr>
      <t xml:space="preserve"> בהתאם לתכנון המבצעי</t>
    </r>
  </si>
  <si>
    <r>
      <rPr>
        <sz val="11"/>
        <color rgb="FFFF0000"/>
        <rFont val="Arial"/>
        <family val="2"/>
        <scheme val="minor"/>
      </rPr>
      <t>אופציה</t>
    </r>
    <r>
      <rPr>
        <sz val="11"/>
        <color rgb="FF000000"/>
        <rFont val="Arial"/>
        <family val="2"/>
        <scheme val="minor"/>
      </rPr>
      <t xml:space="preserve"> - דיסק קשיח 8TB נוסף </t>
    </r>
  </si>
  <si>
    <t>פריט</t>
  </si>
  <si>
    <t>מצלמת IP המאפשרת אנליטקה בתצורת BOX המכלול מורכב: ממארז המתאים להתקנה בתנאי OUTDOOR, מצלמה באיכות FHD, עדשה באיכות גבוהה אורך מוקד 2.8-12 מ"מ אלא אם צויין אחרת</t>
  </si>
  <si>
    <t>מצלמה מסוות הכוללת מארז סוללות יכולת תקשורת בסלולר וערכת הסוואה לצילום תנועה בציר מוגדר. הסכום כולל את ה-SIM וחבילת הגלישה</t>
  </si>
  <si>
    <t>זרקור LED IR באונה רחבה להארה למרחק של 80 מטר מינימום בכדי לאפשר אנליטיקה במרחב ההארה.</t>
  </si>
  <si>
    <t>מצלמה טרמית לא מקוררת  17 מיקרון תוצרת אופגל או ש"ע לצורך חיבור למערכת VA בשטחים מיוחדים</t>
  </si>
  <si>
    <t>מערכת גילוי וחקירה לילה</t>
  </si>
  <si>
    <t xml:space="preserve">תוספת ערוץ יום ליחצ"ג </t>
  </si>
  <si>
    <t>מכלול הכולל מארז מוקשח ומצלמה המתאימה להתקנה ועבודה רציפה עם מערכת LPR</t>
  </si>
  <si>
    <t>מצלמת IP יום-לילה חיצונית  כולל יחצ"ג PTZ לחקירת התראות בטווחים בינוניים ארוכים העלות תכלול פנס א.א ל 270 מטר כדוגמת VIDEOTEC.</t>
  </si>
  <si>
    <t>מערכת גילוי מכ"ם</t>
  </si>
  <si>
    <t>מכלול כריזה (שופר IP) בנקודת קצה לרבות הציוד הנדרש בישל"ט להפעלה מבצעית מלאה  - מחיר יחידה יכלול את החלק היחסי להפעלה מושלמת של המערכת (רישיון במידה ונדרש).</t>
  </si>
  <si>
    <t>חיבור כלל ארונות התקשורת בפרוייקט</t>
  </si>
  <si>
    <t>חיבור כלל רכיבי המערכת המכלולל יכלול את כלל הרכיבים והרשיונות ליצירת תקשורת אל חוטית דו כיוונית בין רכיבי המערכת.</t>
  </si>
  <si>
    <t>אספקת מתח לארונות התקשורת (כולל התקנת עמודי עץ)</t>
  </si>
  <si>
    <t>ארון ריכוז בגודל 44U הכולל את כלל הפריטים להכולל את כלל הפריטים לתקשורת(מתגים רכיבים אופטיים ועוד) ואספקת מתח(ספקי כוח,ממירי מתח ועוד) וגבוי מתח לכלל המערכות בישל"ט</t>
  </si>
  <si>
    <t>ארון ריכוז בגודל 44U הכולל את כלל הפריטים להכולל את כלל הפריטים לתקשורת (מתגים רכיבים אופטיים ועוד) ואספקת מתח (ספקי כוח,ממירי מתח ועוד) וגבוי מתח לכלל המערכות בישל"ט</t>
  </si>
  <si>
    <t>אספקת מתח נמוך ותקשורת  בין רכיבי המערכת השונים</t>
  </si>
  <si>
    <t xml:space="preserve">שרת ותוכנת שו"ב </t>
  </si>
  <si>
    <t>תוכנת ניהול וידיאו</t>
  </si>
  <si>
    <t>תוכנת וחומרת ניהול מכ"ם</t>
  </si>
  <si>
    <t xml:space="preserve">תוכנה לניהול LPR </t>
  </si>
  <si>
    <t>הוספת קליינט במיקום שונה לצורך צפייה ושליטה בכלל מערכות הישל"ט הפריט כולל את כלל הרכיבים ואת הקונפיגורציה של עמדת הקליינט הנוספת</t>
  </si>
  <si>
    <t>חומרה ותוכנה לתחנת עבודה</t>
  </si>
  <si>
    <t>שרת איחסון לכלל הציודים שבפרויקט המחיר הינו מכלול הכולל כל הרכיבים הנדרשים לאחסון בנפח של לפחות 21 ימי-הקלטה לכל האביזרים</t>
  </si>
  <si>
    <t>לניהוג היחצ"ג</t>
  </si>
  <si>
    <t>להגדלת נפח איחסון זיכרון מעבר ל21 ימי-ההקלטה הנ"ל</t>
  </si>
  <si>
    <t>מוניטור לצפיה ושליטה לרבות כלל האביזרים והאלמנטים הנדרשים (מתגים, כבלים מתאימים וכיוצ"ב) להפעלה מיטבית מלאה</t>
  </si>
  <si>
    <t xml:space="preserve">מטריצה לניהול מסכים מרובים הפריט כולל את כלל הרכיבים ואת הקונפיגורציה של עמדת הקליינט הנוספת </t>
  </si>
  <si>
    <t>צפיה בשרת הקלטות וניהול בתשתית אחת</t>
  </si>
  <si>
    <t>התקנת אביזרי קצה</t>
  </si>
  <si>
    <t>גיבוי מתח לכלל המערכות בישלט למשך 4 שעות לפחות לרבות מגע יבש לקבלת אינדקציית ניתוח מתח.</t>
  </si>
  <si>
    <t>גיבוי מתח לכלל הארונות של אביזרי הקצה</t>
  </si>
  <si>
    <t>גדר מעכבת</t>
  </si>
  <si>
    <t>התראות גדר</t>
  </si>
  <si>
    <t>הדרכה של כלל מפעילי המערכת בסיום ההתקנה</t>
  </si>
  <si>
    <t>תאור</t>
  </si>
  <si>
    <r>
      <t xml:space="preserve">תוכנה לגילוי ואבחנה כולל יכולת לביצוע אנליטיקה מנוהלת סריקה </t>
    </r>
    <r>
      <rPr>
        <b/>
        <u/>
        <sz val="11"/>
        <color rgb="FF000000"/>
        <rFont val="Arial"/>
        <family val="2"/>
        <scheme val="minor"/>
      </rPr>
      <t>לכלל אביזרי הקצה</t>
    </r>
    <r>
      <rPr>
        <sz val="11"/>
        <color rgb="FF000000"/>
        <rFont val="Arial"/>
        <family val="2"/>
        <scheme val="minor"/>
      </rPr>
      <t xml:space="preserve"> במערכת</t>
    </r>
  </si>
  <si>
    <t>יחידת מידה</t>
  </si>
  <si>
    <t>מחיר ליחידה</t>
  </si>
  <si>
    <t>מכלול</t>
  </si>
  <si>
    <t>מטר</t>
  </si>
  <si>
    <t>קומפלט</t>
  </si>
  <si>
    <t>ערוץ למצלמה יחידה</t>
  </si>
  <si>
    <t>יום</t>
  </si>
  <si>
    <t>אחוז מעלות מערכת</t>
  </si>
  <si>
    <r>
      <t>ארון ריכוז פוליאסטר משוריין לתנאי OUTDOOR הכולל את כלל הפריטים לתקשורת (</t>
    </r>
    <r>
      <rPr>
        <b/>
        <sz val="11"/>
        <color rgb="FF000000"/>
        <rFont val="Arial"/>
        <family val="2"/>
        <scheme val="minor"/>
      </rPr>
      <t>מתגים, רכיבים אופטיים ועוד</t>
    </r>
    <r>
      <rPr>
        <sz val="11"/>
        <color rgb="FF000000"/>
        <rFont val="Arial"/>
        <family val="2"/>
        <scheme val="minor"/>
      </rPr>
      <t xml:space="preserve">) ואספקת מתח (ספקי כוח,ממירי מתח ועוד) וגבוי מתח לכל מערכות הקצה -מצלמות / המכ"ם / סנסור אחר. המחיר </t>
    </r>
    <r>
      <rPr>
        <b/>
        <sz val="11"/>
        <color rgb="FF000000"/>
        <rFont val="Arial"/>
        <family val="2"/>
        <scheme val="minor"/>
      </rPr>
      <t>כולל</t>
    </r>
    <r>
      <rPr>
        <sz val="11"/>
        <color rgb="FF000000"/>
        <rFont val="Arial"/>
        <family val="2"/>
        <scheme val="minor"/>
      </rPr>
      <t xml:space="preserve"> ב</t>
    </r>
    <r>
      <rPr>
        <u/>
        <sz val="11"/>
        <color rgb="FF000000"/>
        <rFont val="Arial"/>
        <family val="2"/>
        <scheme val="minor"/>
      </rPr>
      <t>קר IP ל6 כניסות/יציאות + מגנט להתראת פתיחת דלת + חיבור לאינדקציית ניתוק מתח</t>
    </r>
    <r>
      <rPr>
        <sz val="11"/>
        <color rgb="FF000000"/>
        <rFont val="Arial"/>
        <family val="2"/>
        <scheme val="minor"/>
      </rPr>
      <t xml:space="preserve"> (כדוגמת בקר 'אדם' או ש"ע)</t>
    </r>
  </si>
  <si>
    <r>
      <t xml:space="preserve">ערוץ אנליטיקה למערכת ה-VA למצלמה </t>
    </r>
    <r>
      <rPr>
        <b/>
        <sz val="11"/>
        <color rgb="FF000000"/>
        <rFont val="Arial"/>
        <family val="2"/>
        <scheme val="minor"/>
      </rPr>
      <t>סטטית</t>
    </r>
    <r>
      <rPr>
        <sz val="11"/>
        <color rgb="FF000000"/>
        <rFont val="Arial"/>
        <family val="2"/>
        <scheme val="minor"/>
      </rPr>
      <t xml:space="preserve"> בהתאם לתכנון המבצעי עם התאמה לעבודה מלאה. המחיר הינו מכלול לאינטגרציה מבצעית מלאה וכולל בתוכו את כלל העליות הנדרשות להפעלת המערכת.</t>
    </r>
  </si>
  <si>
    <r>
      <t xml:space="preserve">ערוץ אנליטיקה למערכת ה-VA למצלמה </t>
    </r>
    <r>
      <rPr>
        <b/>
        <sz val="11"/>
        <color rgb="FF000000"/>
        <rFont val="Arial"/>
        <family val="2"/>
        <scheme val="minor"/>
      </rPr>
      <t>ממונעת</t>
    </r>
    <r>
      <rPr>
        <sz val="11"/>
        <color rgb="FF000000"/>
        <rFont val="Arial"/>
        <family val="2"/>
        <scheme val="minor"/>
      </rPr>
      <t xml:space="preserve"> בהתאם לתכנון המבצעי עם התאמה לעבודה מלאה. המחיר הינו מכלול לאינטגרציה מבצעית מלאה וכולל בתוכו את כלל העליות הנדרשות להפעלת המערכת.</t>
    </r>
  </si>
  <si>
    <t>כמות</t>
  </si>
  <si>
    <t>מחיר</t>
  </si>
  <si>
    <t>סה"כ כמות</t>
  </si>
  <si>
    <t>סה"כ מחיר</t>
  </si>
  <si>
    <t>סיכום נתונים</t>
  </si>
  <si>
    <t>מקט</t>
  </si>
  <si>
    <t>1.1.1</t>
  </si>
  <si>
    <t>1.2.1</t>
  </si>
  <si>
    <t>1.1.2</t>
  </si>
  <si>
    <t>1.1.3</t>
  </si>
  <si>
    <t>1.1.4</t>
  </si>
  <si>
    <t>1.1.5</t>
  </si>
  <si>
    <t>1.1.6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</si>
  <si>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</si>
  <si>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</si>
  <si>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</si>
  <si>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</si>
  <si>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</si>
  <si>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</si>
  <si>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</si>
  <si>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</si>
  <si>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</si>
  <si>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</si>
  <si>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</si>
  <si>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2.1.1</t>
  </si>
  <si>
    <t>2.2.1</t>
  </si>
  <si>
    <t>2.3.1</t>
  </si>
  <si>
    <t>3.1.1</t>
  </si>
  <si>
    <t>4.1.1</t>
  </si>
  <si>
    <t>4.1.2</t>
  </si>
  <si>
    <t>4.1.3</t>
  </si>
  <si>
    <t>4.1.4</t>
  </si>
  <si>
    <t>4.1.5</t>
  </si>
  <si>
    <t>4.2.1</t>
  </si>
  <si>
    <t>4.2.2</t>
  </si>
  <si>
    <t>4.2.3</t>
  </si>
  <si>
    <t>4.2.4</t>
  </si>
  <si>
    <t>4.3.1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</si>
  <si>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</si>
  <si>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</si>
  <si>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</si>
  <si>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</si>
  <si>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</si>
  <si>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</si>
  <si>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</si>
  <si>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</si>
  <si>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</si>
  <si>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</si>
  <si>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</si>
  <si>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</si>
  <si>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</si>
  <si>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</si>
  <si>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</si>
  <si>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</si>
  <si>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</si>
  <si>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</si>
  <si>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7.1.1</t>
  </si>
  <si>
    <t>7.1.2</t>
  </si>
  <si>
    <t>7.1.3</t>
  </si>
  <si>
    <t>8.1.1</t>
  </si>
  <si>
    <t>8.1.2</t>
  </si>
  <si>
    <t>8.1.3</t>
  </si>
  <si>
    <t>9.1.1</t>
  </si>
  <si>
    <t>9.1.2</t>
  </si>
  <si>
    <t>מק"ט</t>
  </si>
  <si>
    <t>סה"כ</t>
  </si>
  <si>
    <t>מע"מ</t>
  </si>
  <si>
    <t>סה"כ כולל מע"מ</t>
  </si>
  <si>
    <t>חמ"ל</t>
  </si>
  <si>
    <t>סיכום פרויקט</t>
  </si>
  <si>
    <t>נקודה 1</t>
  </si>
  <si>
    <t>נקודה 2</t>
  </si>
  <si>
    <t>נקודה 3</t>
  </si>
  <si>
    <t>נקודה 4</t>
  </si>
  <si>
    <t>נקודה 5</t>
  </si>
  <si>
    <t>נקודה 6</t>
  </si>
  <si>
    <t>נקודה 7</t>
  </si>
  <si>
    <t>נקודה 8</t>
  </si>
  <si>
    <t>נקודה 9</t>
  </si>
  <si>
    <t>נקודות 1-5</t>
  </si>
  <si>
    <t>נקודה 10</t>
  </si>
  <si>
    <t>נקודות 6-7</t>
  </si>
  <si>
    <t>נקודות 8-10</t>
  </si>
  <si>
    <t>תורן 12 מ'</t>
  </si>
  <si>
    <t xml:space="preserve">אריאל דרום </t>
  </si>
  <si>
    <t>מוניטור טמ"ס "32-LCD:</t>
  </si>
  <si>
    <t>גדר צפונית</t>
  </si>
  <si>
    <t>גלאים אלקטרונים על הגדר</t>
  </si>
  <si>
    <t>עמוד עץ</t>
  </si>
  <si>
    <t>פריסת תשתית</t>
  </si>
  <si>
    <t>מצלמה יעודית לזיהוי פנים VA</t>
  </si>
  <si>
    <r>
      <rPr>
        <b/>
        <u/>
        <sz val="12"/>
        <color rgb="FFFF0000"/>
        <rFont val="Arial"/>
        <family val="2"/>
        <scheme val="minor"/>
      </rPr>
      <t>התקנת</t>
    </r>
    <r>
      <rPr>
        <sz val="12"/>
        <color rgb="FF000000"/>
        <rFont val="Arial"/>
        <family val="2"/>
        <scheme val="minor"/>
      </rPr>
      <t xml:space="preserve"> מכם גזרתי קצר טווח מתוצרת מגוס דגם SR500/SR100 או ש"ע הפריט כולל אינטגרציה מלאה עם תוכנת השו"ב שתבחר בפרוייקט- </t>
    </r>
    <r>
      <rPr>
        <b/>
        <u/>
        <sz val="12"/>
        <color rgb="FF000000"/>
        <rFont val="Arial"/>
        <family val="2"/>
        <scheme val="minor"/>
      </rPr>
      <t>חומרת המכ"ם תוספק ע"י הלקוח</t>
    </r>
    <r>
      <rPr>
        <sz val="12"/>
        <color rgb="FF000000"/>
        <rFont val="Arial"/>
        <family val="2"/>
        <scheme val="minor"/>
      </rPr>
      <t xml:space="preserve"> המחיר כולל התקנה ואינטגרציה בלבד.</t>
    </r>
  </si>
  <si>
    <t>2.2.2</t>
  </si>
  <si>
    <t>מצלמה לזיהוי פנים כולל מבזק</t>
  </si>
  <si>
    <t xml:space="preserve">CAT-7 לתנאי חוץ NYY או"ה של </t>
  </si>
  <si>
    <t>או"ה לינק אלחוטי בתדר 5.8 GHZ להעברת נתונים באופן דו כיווני לפי חישובי העברת הנתונים של כלל המערכת. כל יחידה תכלול את כלל רכיבים להעברת מידע מנקודה לנקודה.</t>
  </si>
  <si>
    <t>דגם</t>
  </si>
  <si>
    <t>יצרן</t>
  </si>
  <si>
    <t>ארץ ייצור</t>
  </si>
  <si>
    <t>קישור למפרט טכני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</si>
</sst>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u/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u/>
      <sz val="11"/>
      <color rgb="FF000000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Arial"/>
      <family val="2"/>
      <scheme val="minor"/>
    </font>
    <font>
      <b/>
      <u/>
      <sz val="12"/>
      <color rgb="FFFF0000"/>
      <name val="Arial"/>
      <family val="2"/>
      <scheme val="minor"/>
    </font>
    <font>
      <b/>
      <u/>
      <sz val="12"/>
      <color rgb="FF000000"/>
      <name val="Arial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83E5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rgb="FFF2DBDB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3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2" fillId="7" borderId="8" xfId="3" applyFont="1" applyFill="1" applyBorder="1" applyAlignment="1" applyProtection="1">
      <alignment horizontal="right" vertical="center" wrapText="1" readingOrder="2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1" applyNumberFormat="1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right" wrapText="1"/>
      <protection locked="0"/>
    </xf>
    <xf numFmtId="0" fontId="18" fillId="0" borderId="0" xfId="0" applyFont="1" applyAlignment="1" applyProtection="1">
      <alignment wrapText="1"/>
      <protection locked="0"/>
    </xf>
    <xf numFmtId="164" fontId="18" fillId="0" borderId="0" xfId="1" applyNumberFormat="1" applyFont="1" applyAlignment="1" applyProtection="1">
      <alignment wrapText="1"/>
      <protection locked="0"/>
    </xf>
    <xf numFmtId="0" fontId="18" fillId="0" borderId="1" xfId="0" applyFont="1" applyBorder="1" applyAlignment="1" applyProtection="1">
      <alignment horizontal="center"/>
      <protection locked="0"/>
    </xf>
    <xf numFmtId="164" fontId="17" fillId="7" borderId="2" xfId="1" applyNumberFormat="1" applyFont="1" applyFill="1" applyBorder="1" applyAlignment="1" applyProtection="1">
      <alignment horizontal="right" wrapText="1"/>
      <protection locked="0"/>
    </xf>
    <xf numFmtId="0" fontId="17" fillId="5" borderId="1" xfId="0" applyFont="1" applyFill="1" applyBorder="1" applyProtection="1">
      <protection locked="0"/>
    </xf>
    <xf numFmtId="0" fontId="17" fillId="6" borderId="1" xfId="0" applyFont="1" applyFill="1" applyBorder="1" applyProtection="1">
      <protection locked="0"/>
    </xf>
    <xf numFmtId="0" fontId="17" fillId="8" borderId="1" xfId="0" applyFont="1" applyFill="1" applyBorder="1" applyProtection="1">
      <protection locked="0"/>
    </xf>
    <xf numFmtId="0" fontId="17" fillId="15" borderId="1" xfId="0" applyFont="1" applyFill="1" applyBorder="1" applyProtection="1">
      <protection locked="0"/>
    </xf>
    <xf numFmtId="0" fontId="17" fillId="14" borderId="1" xfId="0" applyFont="1" applyFill="1" applyBorder="1" applyProtection="1">
      <protection locked="0"/>
    </xf>
    <xf numFmtId="0" fontId="17" fillId="10" borderId="1" xfId="0" applyFont="1" applyFill="1" applyBorder="1" applyProtection="1">
      <protection locked="0"/>
    </xf>
    <xf numFmtId="0" fontId="17" fillId="7" borderId="1" xfId="0" applyFont="1" applyFill="1" applyBorder="1" applyProtection="1">
      <protection locked="0"/>
    </xf>
    <xf numFmtId="0" fontId="17" fillId="4" borderId="1" xfId="0" applyFont="1" applyFill="1" applyBorder="1" applyProtection="1">
      <protection locked="0"/>
    </xf>
    <xf numFmtId="0" fontId="17" fillId="9" borderId="1" xfId="0" applyFont="1" applyFill="1" applyBorder="1" applyProtection="1">
      <protection locked="0"/>
    </xf>
    <xf numFmtId="0" fontId="17" fillId="11" borderId="1" xfId="0" applyFont="1" applyFill="1" applyBorder="1" applyProtection="1">
      <protection locked="0"/>
    </xf>
    <xf numFmtId="0" fontId="17" fillId="12" borderId="1" xfId="0" applyFont="1" applyFill="1" applyBorder="1" applyProtection="1">
      <protection locked="0"/>
    </xf>
    <xf numFmtId="0" fontId="15" fillId="16" borderId="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164" fontId="2" fillId="7" borderId="2" xfId="1" applyNumberFormat="1" applyFont="1" applyFill="1" applyBorder="1" applyAlignment="1" applyProtection="1">
      <alignment wrapText="1"/>
      <protection locked="0"/>
    </xf>
    <xf numFmtId="0" fontId="0" fillId="5" borderId="1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0" fontId="0" fillId="6" borderId="1" xfId="0" applyFill="1" applyBorder="1" applyProtection="1">
      <protection locked="0"/>
    </xf>
    <xf numFmtId="164" fontId="0" fillId="6" borderId="1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64" fontId="0" fillId="8" borderId="1" xfId="0" applyNumberFormat="1" applyFill="1" applyBorder="1" applyProtection="1">
      <protection locked="0"/>
    </xf>
    <xf numFmtId="164" fontId="0" fillId="15" borderId="1" xfId="0" applyNumberFormat="1" applyFill="1" applyBorder="1" applyProtection="1">
      <protection locked="0"/>
    </xf>
    <xf numFmtId="164" fontId="0" fillId="14" borderId="1" xfId="0" applyNumberFormat="1" applyFill="1" applyBorder="1" applyProtection="1">
      <protection locked="0"/>
    </xf>
    <xf numFmtId="164" fontId="0" fillId="10" borderId="1" xfId="0" applyNumberFormat="1" applyFill="1" applyBorder="1" applyProtection="1">
      <protection locked="0"/>
    </xf>
    <xf numFmtId="0" fontId="0" fillId="7" borderId="1" xfId="0" applyFill="1" applyBorder="1" applyProtection="1">
      <protection locked="0"/>
    </xf>
    <xf numFmtId="164" fontId="0" fillId="7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9" borderId="1" xfId="0" applyFill="1" applyBorder="1" applyProtection="1">
      <protection locked="0"/>
    </xf>
    <xf numFmtId="164" fontId="0" fillId="9" borderId="1" xfId="0" applyNumberFormat="1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164" fontId="0" fillId="12" borderId="1" xfId="0" applyNumberFormat="1" applyFill="1" applyBorder="1" applyProtection="1">
      <protection locked="0"/>
    </xf>
    <xf numFmtId="0" fontId="16" fillId="16" borderId="9" xfId="0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9" fontId="2" fillId="7" borderId="2" xfId="2" applyFont="1" applyFill="1" applyBorder="1" applyAlignment="1" applyProtection="1">
      <alignment wrapText="1"/>
      <protection locked="0"/>
    </xf>
    <xf numFmtId="0" fontId="0" fillId="15" borderId="1" xfId="0" applyFill="1" applyBorder="1" applyProtection="1">
      <protection locked="0"/>
    </xf>
    <xf numFmtId="0" fontId="0" fillId="14" borderId="1" xfId="0" applyFill="1" applyBorder="1" applyProtection="1">
      <protection locked="0"/>
    </xf>
    <xf numFmtId="164" fontId="3" fillId="5" borderId="1" xfId="0" applyNumberFormat="1" applyFont="1" applyFill="1" applyBorder="1" applyProtection="1">
      <protection locked="0"/>
    </xf>
    <xf numFmtId="164" fontId="3" fillId="6" borderId="1" xfId="0" applyNumberFormat="1" applyFont="1" applyFill="1" applyBorder="1" applyProtection="1">
      <protection locked="0"/>
    </xf>
    <xf numFmtId="0" fontId="3" fillId="8" borderId="1" xfId="0" applyFont="1" applyFill="1" applyBorder="1" applyProtection="1">
      <protection locked="0"/>
    </xf>
    <xf numFmtId="164" fontId="3" fillId="8" borderId="1" xfId="0" applyNumberFormat="1" applyFont="1" applyFill="1" applyBorder="1" applyProtection="1">
      <protection locked="0"/>
    </xf>
    <xf numFmtId="164" fontId="3" fillId="15" borderId="1" xfId="0" applyNumberFormat="1" applyFont="1" applyFill="1" applyBorder="1" applyProtection="1">
      <protection locked="0"/>
    </xf>
    <xf numFmtId="164" fontId="3" fillId="14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0" fontId="3" fillId="7" borderId="1" xfId="0" applyFont="1" applyFill="1" applyBorder="1" applyProtection="1">
      <protection locked="0"/>
    </xf>
    <xf numFmtId="164" fontId="3" fillId="7" borderId="1" xfId="0" applyNumberFormat="1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164" fontId="3" fillId="4" borderId="1" xfId="0" applyNumberFormat="1" applyFont="1" applyFill="1" applyBorder="1" applyProtection="1">
      <protection locked="0"/>
    </xf>
    <xf numFmtId="164" fontId="3" fillId="9" borderId="1" xfId="0" applyNumberFormat="1" applyFont="1" applyFill="1" applyBorder="1" applyProtection="1">
      <protection locked="0"/>
    </xf>
    <xf numFmtId="164" fontId="3" fillId="11" borderId="1" xfId="0" applyNumberFormat="1" applyFont="1" applyFill="1" applyBorder="1" applyProtection="1">
      <protection locked="0"/>
    </xf>
    <xf numFmtId="0" fontId="3" fillId="9" borderId="1" xfId="0" applyFont="1" applyFill="1" applyBorder="1" applyProtection="1">
      <protection locked="0"/>
    </xf>
    <xf numFmtId="164" fontId="3" fillId="12" borderId="1" xfId="0" applyNumberFormat="1" applyFont="1" applyFill="1" applyBorder="1" applyProtection="1">
      <protection locked="0"/>
    </xf>
    <xf numFmtId="0" fontId="3" fillId="0" borderId="0" xfId="0" applyFont="1" applyProtection="1">
      <protection locked="0"/>
    </xf>
    <xf numFmtId="164" fontId="0" fillId="5" borderId="1" xfId="1" applyNumberFormat="1" applyFont="1" applyFill="1" applyBorder="1" applyProtection="1">
      <protection locked="0"/>
    </xf>
    <xf numFmtId="164" fontId="0" fillId="6" borderId="1" xfId="1" applyNumberFormat="1" applyFont="1" applyFill="1" applyBorder="1" applyProtection="1">
      <protection locked="0"/>
    </xf>
    <xf numFmtId="164" fontId="0" fillId="8" borderId="1" xfId="1" applyNumberFormat="1" applyFont="1" applyFill="1" applyBorder="1" applyProtection="1">
      <protection locked="0"/>
    </xf>
    <xf numFmtId="164" fontId="0" fillId="15" borderId="1" xfId="1" applyNumberFormat="1" applyFont="1" applyFill="1" applyBorder="1" applyProtection="1">
      <protection locked="0"/>
    </xf>
    <xf numFmtId="164" fontId="0" fillId="14" borderId="1" xfId="1" applyNumberFormat="1" applyFont="1" applyFill="1" applyBorder="1" applyProtection="1">
      <protection locked="0"/>
    </xf>
    <xf numFmtId="164" fontId="0" fillId="7" borderId="1" xfId="1" applyNumberFormat="1" applyFont="1" applyFill="1" applyBorder="1" applyProtection="1">
      <protection locked="0"/>
    </xf>
    <xf numFmtId="164" fontId="0" fillId="4" borderId="1" xfId="1" applyNumberFormat="1" applyFont="1" applyFill="1" applyBorder="1" applyProtection="1">
      <protection locked="0"/>
    </xf>
    <xf numFmtId="43" fontId="0" fillId="9" borderId="1" xfId="1" applyFont="1" applyFill="1" applyBorder="1" applyProtection="1">
      <protection locked="0"/>
    </xf>
    <xf numFmtId="164" fontId="3" fillId="5" borderId="1" xfId="1" applyNumberFormat="1" applyFont="1" applyFill="1" applyBorder="1" applyProtection="1">
      <protection locked="0"/>
    </xf>
    <xf numFmtId="164" fontId="3" fillId="6" borderId="1" xfId="1" applyNumberFormat="1" applyFont="1" applyFill="1" applyBorder="1" applyProtection="1">
      <protection locked="0"/>
    </xf>
    <xf numFmtId="164" fontId="3" fillId="8" borderId="1" xfId="1" applyNumberFormat="1" applyFont="1" applyFill="1" applyBorder="1" applyProtection="1">
      <protection locked="0"/>
    </xf>
    <xf numFmtId="164" fontId="3" fillId="15" borderId="1" xfId="1" applyNumberFormat="1" applyFont="1" applyFill="1" applyBorder="1" applyProtection="1">
      <protection locked="0"/>
    </xf>
    <xf numFmtId="164" fontId="3" fillId="14" borderId="1" xfId="1" applyNumberFormat="1" applyFont="1" applyFill="1" applyBorder="1" applyProtection="1">
      <protection locked="0"/>
    </xf>
    <xf numFmtId="164" fontId="3" fillId="7" borderId="1" xfId="1" applyNumberFormat="1" applyFont="1" applyFill="1" applyBorder="1" applyProtection="1">
      <protection locked="0"/>
    </xf>
    <xf numFmtId="164" fontId="3" fillId="4" borderId="1" xfId="1" applyNumberFormat="1" applyFont="1" applyFill="1" applyBorder="1" applyProtection="1">
      <protection locked="0"/>
    </xf>
    <xf numFmtId="43" fontId="3" fillId="9" borderId="1" xfId="1" applyFont="1" applyFill="1" applyBorder="1" applyProtection="1">
      <protection locked="0"/>
    </xf>
    <xf numFmtId="0" fontId="0" fillId="15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164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0" fontId="17" fillId="7" borderId="1" xfId="0" applyFont="1" applyFill="1" applyBorder="1" applyAlignment="1" applyProtection="1">
      <alignment wrapText="1"/>
    </xf>
    <xf numFmtId="0" fontId="17" fillId="7" borderId="1" xfId="0" applyFont="1" applyFill="1" applyBorder="1" applyAlignment="1" applyProtection="1">
      <alignment horizontal="right" wrapText="1"/>
    </xf>
    <xf numFmtId="0" fontId="3" fillId="7" borderId="1" xfId="0" applyFont="1" applyFill="1" applyBorder="1" applyAlignment="1" applyProtection="1">
      <alignment wrapText="1"/>
    </xf>
    <xf numFmtId="0" fontId="2" fillId="7" borderId="1" xfId="0" applyFont="1" applyFill="1" applyBorder="1" applyAlignment="1" applyProtection="1">
      <alignment horizontal="right" wrapText="1"/>
    </xf>
    <xf numFmtId="0" fontId="2" fillId="7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9" fontId="2" fillId="7" borderId="1" xfId="2" applyFont="1" applyFill="1" applyBorder="1" applyAlignment="1" applyProtection="1">
      <alignment horizontal="right" wrapText="1"/>
    </xf>
    <xf numFmtId="0" fontId="17" fillId="13" borderId="5" xfId="0" applyFont="1" applyFill="1" applyBorder="1" applyProtection="1"/>
    <xf numFmtId="0" fontId="17" fillId="13" borderId="6" xfId="0" applyFont="1" applyFill="1" applyBorder="1" applyProtection="1"/>
    <xf numFmtId="164" fontId="3" fillId="13" borderId="5" xfId="0" applyNumberFormat="1" applyFont="1" applyFill="1" applyBorder="1" applyProtection="1"/>
    <xf numFmtId="0" fontId="18" fillId="15" borderId="2" xfId="0" applyFont="1" applyFill="1" applyBorder="1" applyAlignment="1" applyProtection="1">
      <alignment horizontal="center"/>
      <protection locked="0"/>
    </xf>
    <xf numFmtId="0" fontId="18" fillId="15" borderId="7" xfId="0" applyFont="1" applyFill="1" applyBorder="1" applyAlignment="1" applyProtection="1">
      <alignment horizontal="center"/>
      <protection locked="0"/>
    </xf>
    <xf numFmtId="0" fontId="18" fillId="14" borderId="2" xfId="0" applyFont="1" applyFill="1" applyBorder="1" applyAlignment="1" applyProtection="1">
      <alignment horizontal="center"/>
      <protection locked="0"/>
    </xf>
    <xf numFmtId="0" fontId="18" fillId="14" borderId="7" xfId="0" applyFont="1" applyFill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  <xf numFmtId="0" fontId="18" fillId="10" borderId="1" xfId="0" applyFont="1" applyFill="1" applyBorder="1" applyAlignment="1" applyProtection="1">
      <alignment horizontal="center"/>
      <protection locked="0"/>
    </xf>
    <xf numFmtId="0" fontId="18" fillId="5" borderId="1" xfId="0" applyFont="1" applyFill="1" applyBorder="1" applyAlignment="1" applyProtection="1">
      <alignment horizontal="center"/>
      <protection locked="0"/>
    </xf>
    <xf numFmtId="0" fontId="18" fillId="6" borderId="1" xfId="0" applyFont="1" applyFill="1" applyBorder="1" applyAlignment="1" applyProtection="1">
      <alignment horizontal="center"/>
      <protection locked="0"/>
    </xf>
    <xf numFmtId="0" fontId="18" fillId="8" borderId="1" xfId="0" applyFont="1" applyFill="1" applyBorder="1" applyAlignment="1" applyProtection="1">
      <alignment horizontal="center"/>
      <protection locked="0"/>
    </xf>
    <xf numFmtId="0" fontId="18" fillId="7" borderId="1" xfId="0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/>
      <protection locked="0"/>
    </xf>
    <xf numFmtId="0" fontId="18" fillId="9" borderId="1" xfId="0" applyFont="1" applyFill="1" applyBorder="1" applyAlignment="1" applyProtection="1">
      <alignment horizontal="center"/>
      <protection locked="0"/>
    </xf>
    <xf numFmtId="0" fontId="17" fillId="13" borderId="3" xfId="0" applyFont="1" applyFill="1" applyBorder="1" applyAlignment="1" applyProtection="1">
      <alignment horizontal="center"/>
    </xf>
    <xf numFmtId="0" fontId="17" fillId="13" borderId="4" xfId="0" applyFont="1" applyFill="1" applyBorder="1" applyAlignment="1" applyProtection="1">
      <alignment horizontal="center"/>
    </xf>
    <xf numFmtId="0" fontId="18" fillId="6" borderId="2" xfId="0" applyFont="1" applyFill="1" applyBorder="1" applyAlignment="1" applyProtection="1">
      <alignment horizontal="center"/>
      <protection locked="0"/>
    </xf>
    <xf numFmtId="0" fontId="18" fillId="6" borderId="7" xfId="0" applyFont="1" applyFill="1" applyBorder="1" applyAlignment="1" applyProtection="1">
      <alignment horizontal="center"/>
      <protection locked="0"/>
    </xf>
    <xf numFmtId="0" fontId="18" fillId="11" borderId="1" xfId="0" applyFont="1" applyFill="1" applyBorder="1" applyAlignment="1" applyProtection="1">
      <alignment horizontal="center"/>
      <protection locked="0"/>
    </xf>
    <xf numFmtId="0" fontId="17" fillId="13" borderId="5" xfId="0" applyFont="1" applyFill="1" applyBorder="1" applyAlignment="1" applyProtection="1">
      <alignment horizontal="center"/>
    </xf>
    <xf numFmtId="0" fontId="17" fillId="13" borderId="6" xfId="0" applyFont="1" applyFill="1" applyBorder="1" applyAlignment="1" applyProtection="1">
      <alignment horizontal="center"/>
    </xf>
    <xf numFmtId="0" fontId="18" fillId="12" borderId="1" xfId="0" applyFont="1" applyFill="1" applyBorder="1" applyAlignment="1" applyProtection="1">
      <alignment horizontal="center"/>
      <protection locked="0"/>
    </xf>
  </cellXfs>
  <cellStyles count="8">
    <cellStyle name="Comma" xfId="1" builtinId="3"/>
    <cellStyle name="Normal" xfId="0" builtinId="0"/>
    <cellStyle name="Normal 2 2" xfId="5"/>
    <cellStyle name="Normal 2 2 2" xfId="7"/>
    <cellStyle name="Normal 3" xfId="4"/>
    <cellStyle name="Normal 4" xfId="6"/>
    <cellStyle name="Normal 5" xfId="3"/>
    <cellStyle name="Percent" xfId="2" builtinId="5"/>
  </cellStyles>
  <dxfs count="0"/>
  <tableStyles count="0" defaultTableStyle="TableStyleMedium2" defaultPivotStyle="PivotStyleLight16"/>
  <colors>
    <mruColors>
      <color rgb="FFC8F5F4"/>
      <color rgb="FF83E5E5"/>
      <color rgb="FFC7E6A4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240060</xdr:colOff>
      <xdr:row>0</xdr:row>
      <xdr:rowOff>35738</xdr:rowOff>
    </xdr:from>
    <xdr:to>
      <xdr:col>4</xdr:col>
      <xdr:colOff>1099376</xdr:colOff>
      <xdr:row>2</xdr:row>
      <xdr:rowOff>91607</xdr:rowOff>
    </xdr:to>
    <xdr:pic>
      <xdr:nvPicPr>
        <xdr:cNvPr id="2" name="Picture 4" descr="MTF-SECURIT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" b="99000" l="10000" r="96500">
                      <a14:foregroundMark x1="24000" y1="69000" x2="59000" y2="99000"/>
                      <a14:foregroundMark x1="59000" y1="99000" x2="23000" y2="77000"/>
                      <a14:foregroundMark x1="59500" y1="88000" x2="62000" y2="88000"/>
                      <a14:foregroundMark x1="69500" y1="80000" x2="64000" y2="87000"/>
                      <a14:foregroundMark x1="75000" y1="87000" x2="74523" y2="79376"/>
                      <a14:foregroundMark x1="90000" y1="11000" x2="96500" y2="1000"/>
                      <a14:backgroundMark x1="6500" y1="77000" x2="13000" y2="41000"/>
                      <a14:backgroundMark x1="47500" y1="15000" x2="27000" y2="18000"/>
                      <a14:backgroundMark x1="77500" y1="62000" x2="93000" y2="47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559807" y="35738"/>
          <a:ext cx="855083" cy="487669"/>
        </a:xfrm>
        <a:prstGeom prst="rect">
          <a:avLst/>
        </a:prstGeom>
        <a:solidFill>
          <a:srgbClr val="F8F8F8">
            <a:alpha val="69804"/>
          </a:srgbClr>
        </a:solidFill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B72"/>
  <sheetViews>
    <sheetView rightToLeft="1" tabSelected="1" zoomScale="60" zoomScaleNormal="60" workbookViewId="0">
      <pane xSplit="6" ySplit="4" topLeftCell="G5" activePane="bottomRight" state="frozen"/>
      <selection pane="topRight" activeCell="F1" sqref="F1"/>
      <selection pane="bottomLeft" activeCell="A2" sqref="A2"/>
      <selection pane="bottomRight" activeCell="E5" sqref="E5"/>
    </sheetView>
  </sheetViews>
  <sheetFormatPr defaultRowHeight="15.5" outlineLevelCol="2" x14ac:dyDescent="0.35"/>
  <cols>
    <col min="1" max="1" width="14.75" style="4" customWidth="1"/>
    <col min="2" max="2" width="16.33203125" style="5" hidden="1" customWidth="1"/>
    <col min="3" max="3" width="42.25" style="6" customWidth="1"/>
    <col min="4" max="4" width="33" style="7" customWidth="1"/>
    <col min="5" max="5" width="16.75" style="7" customWidth="1"/>
    <col min="6" max="6" width="17.75" style="8" customWidth="1"/>
    <col min="7" max="7" width="8.5" style="9" hidden="1" customWidth="1" outlineLevel="2"/>
    <col min="8" max="8" width="9.75" style="9" hidden="1" customWidth="1" outlineLevel="2"/>
    <col min="9" max="9" width="8.6640625" style="9" hidden="1" customWidth="1" outlineLevel="2"/>
    <col min="10" max="10" width="11.5" style="9" hidden="1" customWidth="1" outlineLevel="2"/>
    <col min="11" max="11" width="8.6640625" style="9" hidden="1" customWidth="1" outlineLevel="2"/>
    <col min="12" max="12" width="12.25" style="9" hidden="1" customWidth="1" outlineLevel="2"/>
    <col min="13" max="13" width="8.6640625" style="9" hidden="1" customWidth="1" outlineLevel="2"/>
    <col min="14" max="14" width="12" style="9" hidden="1" customWidth="1" outlineLevel="2"/>
    <col min="15" max="15" width="8.6640625" style="9" hidden="1" customWidth="1" outlineLevel="2"/>
    <col min="16" max="16" width="11.83203125" style="9" hidden="1" customWidth="1" outlineLevel="2"/>
    <col min="17" max="17" width="10.1640625" style="9" hidden="1" customWidth="1" outlineLevel="1" collapsed="1"/>
    <col min="18" max="18" width="13.1640625" style="9" hidden="1" customWidth="1" outlineLevel="1"/>
    <col min="19" max="19" width="8.6640625" style="9" hidden="1" customWidth="1" outlineLevel="2"/>
    <col min="20" max="20" width="12.4140625" style="9" hidden="1" customWidth="1" outlineLevel="2"/>
    <col min="21" max="27" width="8.6640625" style="9" hidden="1" customWidth="1" outlineLevel="2"/>
    <col min="28" max="28" width="12" style="9" hidden="1" customWidth="1" outlineLevel="2"/>
    <col min="29" max="29" width="10.1640625" style="9" hidden="1" customWidth="1" outlineLevel="1" collapsed="1"/>
    <col min="30" max="30" width="10.58203125" style="9" hidden="1" customWidth="1" outlineLevel="1"/>
    <col min="31" max="31" width="8.6640625" style="9" hidden="1" customWidth="1" outlineLevel="2"/>
    <col min="32" max="32" width="12.08203125" style="9" hidden="1" customWidth="1" outlineLevel="2"/>
    <col min="33" max="33" width="8.6640625" style="9" hidden="1" customWidth="1" outlineLevel="2"/>
    <col min="34" max="34" width="11.5" style="9" hidden="1" customWidth="1" outlineLevel="2"/>
    <col min="35" max="38" width="8.6640625" style="9" hidden="1" customWidth="1" outlineLevel="2"/>
    <col min="39" max="39" width="12.33203125" style="9" hidden="1" customWidth="1" outlineLevel="2"/>
    <col min="40" max="40" width="13.4140625" style="9" hidden="1" customWidth="1" outlineLevel="2"/>
    <col min="41" max="41" width="10.83203125" style="9" hidden="1" customWidth="1" outlineLevel="1" collapsed="1"/>
    <col min="42" max="42" width="14.1640625" style="9" hidden="1" customWidth="1" outlineLevel="1"/>
    <col min="43" max="43" width="8.6640625" style="9" hidden="1" customWidth="1" outlineLevel="2"/>
    <col min="44" max="44" width="15.25" style="9" hidden="1" customWidth="1" outlineLevel="2"/>
    <col min="45" max="45" width="15.25" style="9" hidden="1" customWidth="1" outlineLevel="1" collapsed="1"/>
    <col min="46" max="46" width="9.4140625" style="9" hidden="1" customWidth="1" outlineLevel="1"/>
    <col min="47" max="47" width="9.75" style="9" hidden="1" customWidth="1" outlineLevel="1"/>
    <col min="48" max="48" width="14.33203125" style="9" hidden="1" customWidth="1" outlineLevel="1"/>
    <col min="49" max="49" width="16.1640625" style="9" customWidth="1" collapsed="1"/>
    <col min="50" max="50" width="14.58203125" style="9" customWidth="1"/>
    <col min="51" max="51" width="12.75" style="9" bestFit="1" customWidth="1"/>
    <col min="52" max="52" width="17.25" style="9" customWidth="1"/>
    <col min="53" max="53" width="18.4140625" style="9" customWidth="1"/>
    <col min="54" max="54" width="28.83203125" style="9" customWidth="1"/>
    <col min="55" max="16384" width="8.6640625" style="9"/>
  </cols>
  <sheetData>
    <row r="1" spans="1:54" ht="16" thickBot="1" x14ac:dyDescent="0.4"/>
    <row r="2" spans="1:54" ht="18" x14ac:dyDescent="0.4">
      <c r="A2" s="10"/>
      <c r="B2" s="11"/>
      <c r="C2" s="12"/>
      <c r="D2" s="12"/>
      <c r="E2" s="12"/>
      <c r="F2" s="13"/>
      <c r="G2" s="108" t="s">
        <v>199</v>
      </c>
      <c r="H2" s="108"/>
      <c r="I2" s="108"/>
      <c r="J2" s="108"/>
      <c r="K2" s="108"/>
      <c r="L2" s="108"/>
      <c r="M2" s="14"/>
      <c r="N2" s="14"/>
      <c r="O2" s="14"/>
      <c r="P2" s="14"/>
      <c r="Q2" s="109" t="s">
        <v>199</v>
      </c>
      <c r="R2" s="109"/>
      <c r="S2" s="108" t="s">
        <v>201</v>
      </c>
      <c r="T2" s="108"/>
      <c r="U2" s="108"/>
      <c r="V2" s="108"/>
      <c r="W2" s="108"/>
      <c r="X2" s="108"/>
      <c r="Y2" s="108"/>
      <c r="Z2" s="108"/>
      <c r="AA2" s="108"/>
      <c r="AB2" s="108"/>
      <c r="AC2" s="120" t="s">
        <v>201</v>
      </c>
      <c r="AD2" s="120"/>
      <c r="AE2" s="108" t="s">
        <v>202</v>
      </c>
      <c r="AF2" s="108"/>
      <c r="AG2" s="108"/>
      <c r="AH2" s="108"/>
      <c r="AI2" s="108"/>
      <c r="AJ2" s="108"/>
      <c r="AK2" s="108"/>
      <c r="AL2" s="108"/>
      <c r="AM2" s="108"/>
      <c r="AN2" s="108"/>
      <c r="AO2" s="123" t="s">
        <v>202</v>
      </c>
      <c r="AP2" s="123"/>
      <c r="AQ2" s="108"/>
      <c r="AR2" s="108"/>
      <c r="AS2" s="118" t="s">
        <v>206</v>
      </c>
      <c r="AT2" s="119"/>
      <c r="AU2" s="113" t="s">
        <v>188</v>
      </c>
      <c r="AV2" s="113"/>
      <c r="AW2" s="116" t="s">
        <v>189</v>
      </c>
      <c r="AX2" s="117"/>
    </row>
    <row r="3" spans="1:54" ht="18" x14ac:dyDescent="0.4">
      <c r="A3" s="10"/>
      <c r="B3" s="11"/>
      <c r="C3" s="12"/>
      <c r="D3" s="12"/>
      <c r="E3" s="12"/>
      <c r="F3" s="13"/>
      <c r="G3" s="110" t="s">
        <v>190</v>
      </c>
      <c r="H3" s="110" t="s">
        <v>190</v>
      </c>
      <c r="I3" s="111" t="s">
        <v>191</v>
      </c>
      <c r="J3" s="111"/>
      <c r="K3" s="112" t="s">
        <v>192</v>
      </c>
      <c r="L3" s="112"/>
      <c r="M3" s="104" t="s">
        <v>193</v>
      </c>
      <c r="N3" s="105"/>
      <c r="O3" s="106" t="s">
        <v>194</v>
      </c>
      <c r="P3" s="107"/>
      <c r="Q3" s="109" t="s">
        <v>124</v>
      </c>
      <c r="R3" s="109"/>
      <c r="S3" s="111" t="s">
        <v>195</v>
      </c>
      <c r="T3" s="111"/>
      <c r="U3" s="112" t="s">
        <v>196</v>
      </c>
      <c r="V3" s="112"/>
      <c r="W3" s="113" t="s">
        <v>195</v>
      </c>
      <c r="X3" s="113"/>
      <c r="Y3" s="114" t="s">
        <v>196</v>
      </c>
      <c r="Z3" s="114"/>
      <c r="AA3" s="115"/>
      <c r="AB3" s="115"/>
      <c r="AC3" s="120" t="s">
        <v>124</v>
      </c>
      <c r="AD3" s="120"/>
      <c r="AE3" s="111" t="s">
        <v>197</v>
      </c>
      <c r="AF3" s="111"/>
      <c r="AG3" s="112" t="s">
        <v>198</v>
      </c>
      <c r="AH3" s="112"/>
      <c r="AI3" s="113" t="s">
        <v>200</v>
      </c>
      <c r="AJ3" s="113"/>
      <c r="AK3" s="114"/>
      <c r="AL3" s="114"/>
      <c r="AM3" s="115"/>
      <c r="AN3" s="115"/>
      <c r="AO3" s="123" t="s">
        <v>124</v>
      </c>
      <c r="AP3" s="123"/>
      <c r="AQ3" s="111" t="s">
        <v>206</v>
      </c>
      <c r="AR3" s="111"/>
      <c r="AS3" s="118" t="s">
        <v>124</v>
      </c>
      <c r="AT3" s="119"/>
      <c r="AU3" s="113" t="s">
        <v>124</v>
      </c>
      <c r="AV3" s="113"/>
      <c r="AW3" s="121" t="s">
        <v>204</v>
      </c>
      <c r="AX3" s="122"/>
    </row>
    <row r="4" spans="1:54" s="28" customFormat="1" ht="33" customHeight="1" x14ac:dyDescent="0.4">
      <c r="A4" s="93" t="s">
        <v>11</v>
      </c>
      <c r="B4" s="94" t="s">
        <v>184</v>
      </c>
      <c r="C4" s="93" t="s">
        <v>72</v>
      </c>
      <c r="D4" s="93" t="s">
        <v>107</v>
      </c>
      <c r="E4" s="93" t="s">
        <v>109</v>
      </c>
      <c r="F4" s="15" t="s">
        <v>110</v>
      </c>
      <c r="G4" s="16"/>
      <c r="H4" s="16"/>
      <c r="I4" s="17" t="s">
        <v>120</v>
      </c>
      <c r="J4" s="17" t="s">
        <v>121</v>
      </c>
      <c r="K4" s="18" t="s">
        <v>120</v>
      </c>
      <c r="L4" s="18" t="s">
        <v>121</v>
      </c>
      <c r="M4" s="19"/>
      <c r="N4" s="19"/>
      <c r="O4" s="20"/>
      <c r="P4" s="20"/>
      <c r="Q4" s="21" t="s">
        <v>122</v>
      </c>
      <c r="R4" s="21" t="s">
        <v>123</v>
      </c>
      <c r="S4" s="17" t="s">
        <v>120</v>
      </c>
      <c r="T4" s="17" t="s">
        <v>121</v>
      </c>
      <c r="U4" s="18" t="s">
        <v>120</v>
      </c>
      <c r="V4" s="18" t="s">
        <v>121</v>
      </c>
      <c r="W4" s="22" t="s">
        <v>120</v>
      </c>
      <c r="X4" s="22" t="s">
        <v>121</v>
      </c>
      <c r="Y4" s="23" t="s">
        <v>120</v>
      </c>
      <c r="Z4" s="23" t="s">
        <v>121</v>
      </c>
      <c r="AA4" s="24"/>
      <c r="AB4" s="24"/>
      <c r="AC4" s="25" t="s">
        <v>122</v>
      </c>
      <c r="AD4" s="25" t="s">
        <v>123</v>
      </c>
      <c r="AE4" s="17" t="s">
        <v>120</v>
      </c>
      <c r="AF4" s="17" t="s">
        <v>121</v>
      </c>
      <c r="AG4" s="18" t="s">
        <v>120</v>
      </c>
      <c r="AH4" s="18" t="s">
        <v>121</v>
      </c>
      <c r="AI4" s="22" t="s">
        <v>120</v>
      </c>
      <c r="AJ4" s="22" t="s">
        <v>121</v>
      </c>
      <c r="AK4" s="23" t="s">
        <v>120</v>
      </c>
      <c r="AL4" s="23" t="s">
        <v>121</v>
      </c>
      <c r="AM4" s="24" t="s">
        <v>120</v>
      </c>
      <c r="AN4" s="24" t="s">
        <v>121</v>
      </c>
      <c r="AO4" s="26" t="s">
        <v>122</v>
      </c>
      <c r="AP4" s="26" t="s">
        <v>123</v>
      </c>
      <c r="AQ4" s="17" t="s">
        <v>120</v>
      </c>
      <c r="AR4" s="17" t="s">
        <v>121</v>
      </c>
      <c r="AS4" s="17"/>
      <c r="AT4" s="17"/>
      <c r="AU4" s="22" t="s">
        <v>122</v>
      </c>
      <c r="AV4" s="22" t="s">
        <v>123</v>
      </c>
      <c r="AW4" s="101" t="s">
        <v>122</v>
      </c>
      <c r="AX4" s="102" t="s">
        <v>123</v>
      </c>
      <c r="AY4" s="27" t="s">
        <v>216</v>
      </c>
      <c r="AZ4" s="27" t="s">
        <v>217</v>
      </c>
      <c r="BA4" s="27" t="s">
        <v>218</v>
      </c>
      <c r="BB4" s="27" t="s">
        <v>219</v>
      </c>
    </row>
    <row r="5" spans="1:54" ht="70" x14ac:dyDescent="0.3">
      <c r="A5" s="95" t="s">
        <v>0</v>
      </c>
      <c r="B5" s="96" t="s">
        <v>126</v>
      </c>
      <c r="C5" s="97" t="s">
        <v>12</v>
      </c>
      <c r="D5" s="97" t="s">
        <v>73</v>
      </c>
      <c r="E5" s="97" t="s">
        <v>111</v>
      </c>
      <c r="F5" s="29">
        <v>0</v>
      </c>
      <c r="G5" s="30">
        <v>0</v>
      </c>
      <c r="H5" s="31">
        <f>G5*$F5</f>
        <v>0</v>
      </c>
      <c r="I5" s="32">
        <v>0</v>
      </c>
      <c r="J5" s="33">
        <f>I5*$F5</f>
        <v>0</v>
      </c>
      <c r="K5" s="34">
        <v>0</v>
      </c>
      <c r="L5" s="35">
        <f>K5*$F5</f>
        <v>0</v>
      </c>
      <c r="M5" s="36">
        <v>0</v>
      </c>
      <c r="N5" s="36">
        <f>M5*$F5</f>
        <v>0</v>
      </c>
      <c r="O5" s="37">
        <v>0</v>
      </c>
      <c r="P5" s="37">
        <f>O5*$F5</f>
        <v>0</v>
      </c>
      <c r="Q5" s="38">
        <f t="shared" ref="Q5:Q20" si="0">IF($H$70=1,G5,0)+IF($J$70=1,I5,0)+IF($L$70=1,K5,0)+IF($N$70=1,M5,0)+IF($P$70=1,O5,0)</f>
        <v>0</v>
      </c>
      <c r="R5" s="38">
        <f t="shared" ref="R5:R20" si="1">IF($H$70=1,H5,0)+IF($J$70=1,J5,0)+IF($L$70=1,L5,0)+IF($N$70=1,N5,0)+IF($P$70=1,P5,0)</f>
        <v>0</v>
      </c>
      <c r="S5" s="32">
        <v>0</v>
      </c>
      <c r="T5" s="33">
        <f>S5*$F5</f>
        <v>0</v>
      </c>
      <c r="U5" s="34">
        <v>0</v>
      </c>
      <c r="V5" s="35">
        <f t="shared" ref="V5:V64" si="2">U5*$F5</f>
        <v>0</v>
      </c>
      <c r="W5" s="39"/>
      <c r="X5" s="40"/>
      <c r="Y5" s="41"/>
      <c r="Z5" s="42"/>
      <c r="AA5" s="43"/>
      <c r="AB5" s="44"/>
      <c r="AC5" s="45">
        <f t="shared" ref="AC5:AC20" si="3">IF($T$70=1,S5,0)+IF($V$70=1,U5,0)+IF($X$70=1,W5,0)+IF($Z$70=1,Y5,0)+IF($AB$70=1,AA5,0)</f>
        <v>0</v>
      </c>
      <c r="AD5" s="45">
        <f t="shared" ref="AD5:AD20" si="4">IF($T$70=1,T5,0)+IF($V$70=1,V5,0)+IF($X$70=1,X5,0)+IF($Z$70=1,Z5,0)+IF($AB$70=1,AB5,0)</f>
        <v>0</v>
      </c>
      <c r="AE5" s="32"/>
      <c r="AF5" s="33">
        <f t="shared" ref="AF5:AF64" si="5">AE5*$F5</f>
        <v>0</v>
      </c>
      <c r="AG5" s="34">
        <v>0</v>
      </c>
      <c r="AH5" s="35">
        <f t="shared" ref="AH5:AJ18" si="6">AG5*$F5</f>
        <v>0</v>
      </c>
      <c r="AI5" s="39"/>
      <c r="AJ5" s="40">
        <f t="shared" ref="AJ5" si="7">AI5*$F5</f>
        <v>0</v>
      </c>
      <c r="AK5" s="41">
        <v>0</v>
      </c>
      <c r="AL5" s="42">
        <f t="shared" ref="AL5:AL64" si="8">AK5*$F5</f>
        <v>0</v>
      </c>
      <c r="AM5" s="43">
        <v>0</v>
      </c>
      <c r="AN5" s="44">
        <f t="shared" ref="AN5:AN64" si="9">AM5*$F5</f>
        <v>0</v>
      </c>
      <c r="AO5" s="46">
        <f t="shared" ref="AO5:AO20" si="10">IF($AF$70=1,AE5,0)+IF($AH$70=1,AG5,0)+IF($AJ$70=1,AI5,0)+IF($AL$70=1,AK5,0)+IF($AN$70=1,AM5,0)</f>
        <v>0</v>
      </c>
      <c r="AP5" s="46">
        <f t="shared" ref="AP5:AP20" si="11">IF($AF$70=1,AF5,0)+IF($AH$70=1,AH5,0)+IF($AJ$70=1,AJ5,0)+IF($AL$70=1,AL5,0)+IF($AN$70=1,AN5,0)</f>
        <v>0</v>
      </c>
      <c r="AQ5" s="32">
        <v>0</v>
      </c>
      <c r="AR5" s="33">
        <f>AQ5*$F5</f>
        <v>0</v>
      </c>
      <c r="AS5" s="33">
        <v>3</v>
      </c>
      <c r="AT5" s="33">
        <f t="shared" ref="AT5:AV65" si="12">AS5*$F5</f>
        <v>0</v>
      </c>
      <c r="AU5" s="40">
        <f>IF($AR$70=1,AQ5,0)</f>
        <v>0</v>
      </c>
      <c r="AV5" s="40">
        <f>IF($AR$70=1,AR5,0)</f>
        <v>0</v>
      </c>
      <c r="AW5" s="103">
        <f t="shared" ref="AW5:AW22" si="13">IF($R$70=1,Q5,0)+IF($AD$70=1,AC5,0)+IF($AP$70=1,AO5,0)+IF($AV$70=1,AU5,0)+IF($AT$70=1,AS5,0)</f>
        <v>3</v>
      </c>
      <c r="AX5" s="103">
        <f t="shared" ref="AX5:AX22" si="14">IF($R$70=1,R5,0)+IF($AD$70=1,AD5,0)+IF($AP$70=1,AP5,0)+IF($AV$70=1,AV5,0)+IF($AT$70=1,AT5,0)</f>
        <v>0</v>
      </c>
      <c r="AY5" s="47"/>
      <c r="AZ5" s="47"/>
      <c r="BA5" s="47"/>
      <c r="BB5" s="47"/>
    </row>
    <row r="6" spans="1:54" ht="42" x14ac:dyDescent="0.3">
      <c r="A6" s="95" t="s">
        <v>0</v>
      </c>
      <c r="B6" s="96" t="s">
        <v>127</v>
      </c>
      <c r="C6" s="97" t="s">
        <v>14</v>
      </c>
      <c r="D6" s="97" t="s">
        <v>75</v>
      </c>
      <c r="E6" s="97"/>
      <c r="F6" s="29">
        <v>0</v>
      </c>
      <c r="G6" s="30"/>
      <c r="H6" s="31">
        <f t="shared" ref="H6:H65" si="15">G6*$F6</f>
        <v>0</v>
      </c>
      <c r="I6" s="32">
        <v>0</v>
      </c>
      <c r="J6" s="33">
        <f t="shared" ref="J6:J64" si="16">I6*$F6</f>
        <v>0</v>
      </c>
      <c r="K6" s="34">
        <v>0</v>
      </c>
      <c r="L6" s="35">
        <f t="shared" ref="L6:L64" si="17">K6*$F6</f>
        <v>0</v>
      </c>
      <c r="M6" s="36">
        <v>0</v>
      </c>
      <c r="N6" s="36">
        <f t="shared" ref="N6:N65" si="18">M6*$F6</f>
        <v>0</v>
      </c>
      <c r="O6" s="37">
        <v>0</v>
      </c>
      <c r="P6" s="37">
        <f t="shared" ref="P6:P65" si="19">O6*$F6</f>
        <v>0</v>
      </c>
      <c r="Q6" s="38">
        <f t="shared" si="0"/>
        <v>0</v>
      </c>
      <c r="R6" s="38">
        <f t="shared" si="1"/>
        <v>0</v>
      </c>
      <c r="S6" s="32">
        <v>0</v>
      </c>
      <c r="T6" s="33">
        <f t="shared" ref="T6:T64" si="20">S6*$F6</f>
        <v>0</v>
      </c>
      <c r="U6" s="34">
        <v>0</v>
      </c>
      <c r="V6" s="35">
        <f t="shared" si="2"/>
        <v>0</v>
      </c>
      <c r="W6" s="39"/>
      <c r="X6" s="40"/>
      <c r="Y6" s="41"/>
      <c r="Z6" s="42"/>
      <c r="AA6" s="43"/>
      <c r="AB6" s="44"/>
      <c r="AC6" s="45">
        <f t="shared" si="3"/>
        <v>0</v>
      </c>
      <c r="AD6" s="45">
        <f t="shared" si="4"/>
        <v>0</v>
      </c>
      <c r="AE6" s="32"/>
      <c r="AF6" s="33">
        <f t="shared" si="5"/>
        <v>0</v>
      </c>
      <c r="AG6" s="34">
        <v>0</v>
      </c>
      <c r="AH6" s="35">
        <f t="shared" si="6"/>
        <v>0</v>
      </c>
      <c r="AI6" s="39"/>
      <c r="AJ6" s="40">
        <f t="shared" si="6"/>
        <v>0</v>
      </c>
      <c r="AK6" s="41">
        <v>0</v>
      </c>
      <c r="AL6" s="42">
        <f t="shared" si="8"/>
        <v>0</v>
      </c>
      <c r="AM6" s="43">
        <v>0</v>
      </c>
      <c r="AN6" s="44">
        <f t="shared" si="9"/>
        <v>0</v>
      </c>
      <c r="AO6" s="46">
        <f t="shared" si="10"/>
        <v>0</v>
      </c>
      <c r="AP6" s="46">
        <f t="shared" si="11"/>
        <v>0</v>
      </c>
      <c r="AQ6" s="32">
        <v>0</v>
      </c>
      <c r="AR6" s="33">
        <f t="shared" ref="AR6:AR64" si="21">AQ6*$F6</f>
        <v>0</v>
      </c>
      <c r="AS6" s="33">
        <v>3</v>
      </c>
      <c r="AT6" s="33">
        <f t="shared" si="12"/>
        <v>0</v>
      </c>
      <c r="AU6" s="40">
        <f t="shared" ref="AU6:AU20" si="22">IF($AR$70=1,AQ6,0)</f>
        <v>0</v>
      </c>
      <c r="AV6" s="40">
        <f t="shared" si="12"/>
        <v>0</v>
      </c>
      <c r="AW6" s="103">
        <f t="shared" si="13"/>
        <v>3</v>
      </c>
      <c r="AX6" s="103">
        <f t="shared" si="14"/>
        <v>0</v>
      </c>
      <c r="AY6" s="47"/>
      <c r="AZ6" s="47"/>
      <c r="BA6" s="47"/>
      <c r="BB6" s="47"/>
    </row>
    <row r="7" spans="1:54" ht="42" hidden="1" x14ac:dyDescent="0.3">
      <c r="A7" s="95" t="s">
        <v>0</v>
      </c>
      <c r="B7" s="96" t="s">
        <v>129</v>
      </c>
      <c r="C7" s="97" t="s">
        <v>15</v>
      </c>
      <c r="D7" s="97" t="s">
        <v>76</v>
      </c>
      <c r="E7" s="97" t="s">
        <v>111</v>
      </c>
      <c r="F7" s="29">
        <v>0</v>
      </c>
      <c r="G7" s="30"/>
      <c r="H7" s="31">
        <f t="shared" si="15"/>
        <v>0</v>
      </c>
      <c r="I7" s="32">
        <v>0</v>
      </c>
      <c r="J7" s="33">
        <f t="shared" si="16"/>
        <v>0</v>
      </c>
      <c r="K7" s="34">
        <v>0</v>
      </c>
      <c r="L7" s="35">
        <f t="shared" si="17"/>
        <v>0</v>
      </c>
      <c r="M7" s="36">
        <v>0</v>
      </c>
      <c r="N7" s="36">
        <f t="shared" si="18"/>
        <v>0</v>
      </c>
      <c r="O7" s="37">
        <v>0</v>
      </c>
      <c r="P7" s="37">
        <f t="shared" si="19"/>
        <v>0</v>
      </c>
      <c r="Q7" s="38">
        <f t="shared" si="0"/>
        <v>0</v>
      </c>
      <c r="R7" s="38">
        <f t="shared" si="1"/>
        <v>0</v>
      </c>
      <c r="S7" s="32">
        <v>0</v>
      </c>
      <c r="T7" s="33">
        <f t="shared" si="20"/>
        <v>0</v>
      </c>
      <c r="U7" s="34">
        <v>0</v>
      </c>
      <c r="V7" s="35">
        <f t="shared" si="2"/>
        <v>0</v>
      </c>
      <c r="W7" s="39"/>
      <c r="X7" s="40"/>
      <c r="Y7" s="41"/>
      <c r="Z7" s="42"/>
      <c r="AA7" s="43"/>
      <c r="AB7" s="44"/>
      <c r="AC7" s="45">
        <f t="shared" si="3"/>
        <v>0</v>
      </c>
      <c r="AD7" s="45">
        <f t="shared" si="4"/>
        <v>0</v>
      </c>
      <c r="AE7" s="32"/>
      <c r="AF7" s="33">
        <f t="shared" si="5"/>
        <v>0</v>
      </c>
      <c r="AG7" s="34">
        <v>0</v>
      </c>
      <c r="AH7" s="35">
        <f t="shared" si="6"/>
        <v>0</v>
      </c>
      <c r="AI7" s="39"/>
      <c r="AJ7" s="40">
        <f t="shared" si="6"/>
        <v>0</v>
      </c>
      <c r="AK7" s="41">
        <v>0</v>
      </c>
      <c r="AL7" s="42">
        <f t="shared" si="8"/>
        <v>0</v>
      </c>
      <c r="AM7" s="43">
        <v>0</v>
      </c>
      <c r="AN7" s="44">
        <f t="shared" si="9"/>
        <v>0</v>
      </c>
      <c r="AO7" s="46">
        <f t="shared" si="10"/>
        <v>0</v>
      </c>
      <c r="AP7" s="46">
        <f t="shared" si="11"/>
        <v>0</v>
      </c>
      <c r="AQ7" s="32">
        <v>0</v>
      </c>
      <c r="AR7" s="33">
        <f t="shared" si="21"/>
        <v>0</v>
      </c>
      <c r="AS7" s="33"/>
      <c r="AT7" s="33">
        <f t="shared" si="12"/>
        <v>0</v>
      </c>
      <c r="AU7" s="40">
        <f t="shared" si="22"/>
        <v>0</v>
      </c>
      <c r="AV7" s="40">
        <f t="shared" si="12"/>
        <v>0</v>
      </c>
      <c r="AW7" s="103">
        <f t="shared" si="13"/>
        <v>0</v>
      </c>
      <c r="AX7" s="103">
        <f t="shared" si="14"/>
        <v>0</v>
      </c>
      <c r="AY7" s="47"/>
      <c r="AZ7" s="47"/>
      <c r="BA7" s="47"/>
      <c r="BB7" s="47"/>
    </row>
    <row r="8" spans="1:54" ht="42" hidden="1" x14ac:dyDescent="0.3">
      <c r="A8" s="95" t="s">
        <v>0</v>
      </c>
      <c r="B8" s="96" t="s">
        <v>130</v>
      </c>
      <c r="C8" s="97" t="s">
        <v>16</v>
      </c>
      <c r="D8" s="97" t="s">
        <v>76</v>
      </c>
      <c r="E8" s="97" t="s">
        <v>111</v>
      </c>
      <c r="F8" s="29">
        <v>0</v>
      </c>
      <c r="G8" s="30"/>
      <c r="H8" s="31">
        <f t="shared" si="15"/>
        <v>0</v>
      </c>
      <c r="I8" s="32">
        <v>0</v>
      </c>
      <c r="J8" s="33">
        <f t="shared" si="16"/>
        <v>0</v>
      </c>
      <c r="K8" s="34">
        <v>0</v>
      </c>
      <c r="L8" s="35">
        <f t="shared" si="17"/>
        <v>0</v>
      </c>
      <c r="M8" s="36">
        <v>0</v>
      </c>
      <c r="N8" s="36">
        <f t="shared" si="18"/>
        <v>0</v>
      </c>
      <c r="O8" s="37">
        <v>0</v>
      </c>
      <c r="P8" s="37">
        <f t="shared" si="19"/>
        <v>0</v>
      </c>
      <c r="Q8" s="38">
        <f t="shared" si="0"/>
        <v>0</v>
      </c>
      <c r="R8" s="38">
        <f t="shared" si="1"/>
        <v>0</v>
      </c>
      <c r="S8" s="32">
        <v>0</v>
      </c>
      <c r="T8" s="33">
        <f t="shared" si="20"/>
        <v>0</v>
      </c>
      <c r="U8" s="34">
        <v>0</v>
      </c>
      <c r="V8" s="35">
        <f t="shared" si="2"/>
        <v>0</v>
      </c>
      <c r="W8" s="39"/>
      <c r="X8" s="40"/>
      <c r="Y8" s="41"/>
      <c r="Z8" s="42"/>
      <c r="AA8" s="43"/>
      <c r="AB8" s="44"/>
      <c r="AC8" s="45">
        <f t="shared" si="3"/>
        <v>0</v>
      </c>
      <c r="AD8" s="45">
        <f t="shared" si="4"/>
        <v>0</v>
      </c>
      <c r="AE8" s="32"/>
      <c r="AF8" s="33">
        <f t="shared" si="5"/>
        <v>0</v>
      </c>
      <c r="AG8" s="34">
        <v>0</v>
      </c>
      <c r="AH8" s="35">
        <f t="shared" si="6"/>
        <v>0</v>
      </c>
      <c r="AI8" s="39"/>
      <c r="AJ8" s="40">
        <f t="shared" si="6"/>
        <v>0</v>
      </c>
      <c r="AK8" s="41">
        <v>0</v>
      </c>
      <c r="AL8" s="42">
        <f t="shared" si="8"/>
        <v>0</v>
      </c>
      <c r="AM8" s="43">
        <v>0</v>
      </c>
      <c r="AN8" s="44">
        <f t="shared" si="9"/>
        <v>0</v>
      </c>
      <c r="AO8" s="46">
        <f t="shared" si="10"/>
        <v>0</v>
      </c>
      <c r="AP8" s="46">
        <f t="shared" si="11"/>
        <v>0</v>
      </c>
      <c r="AQ8" s="32">
        <v>0</v>
      </c>
      <c r="AR8" s="33">
        <f t="shared" si="21"/>
        <v>0</v>
      </c>
      <c r="AS8" s="33"/>
      <c r="AT8" s="33">
        <f t="shared" si="12"/>
        <v>0</v>
      </c>
      <c r="AU8" s="40">
        <f t="shared" si="22"/>
        <v>0</v>
      </c>
      <c r="AV8" s="40">
        <f t="shared" si="12"/>
        <v>0</v>
      </c>
      <c r="AW8" s="103">
        <f t="shared" si="13"/>
        <v>0</v>
      </c>
      <c r="AX8" s="103">
        <f t="shared" si="14"/>
        <v>0</v>
      </c>
      <c r="AY8" s="47"/>
      <c r="AZ8" s="47"/>
      <c r="BA8" s="47"/>
      <c r="BB8" s="47"/>
    </row>
    <row r="9" spans="1:54" ht="42" hidden="1" x14ac:dyDescent="0.3">
      <c r="A9" s="95" t="s">
        <v>0</v>
      </c>
      <c r="B9" s="96" t="s">
        <v>131</v>
      </c>
      <c r="C9" s="97" t="s">
        <v>17</v>
      </c>
      <c r="D9" s="97" t="s">
        <v>76</v>
      </c>
      <c r="E9" s="97" t="s">
        <v>111</v>
      </c>
      <c r="F9" s="29">
        <v>0</v>
      </c>
      <c r="G9" s="30"/>
      <c r="H9" s="31">
        <f t="shared" si="15"/>
        <v>0</v>
      </c>
      <c r="I9" s="32">
        <v>0</v>
      </c>
      <c r="J9" s="33">
        <f t="shared" si="16"/>
        <v>0</v>
      </c>
      <c r="K9" s="34">
        <v>0</v>
      </c>
      <c r="L9" s="35">
        <f t="shared" si="17"/>
        <v>0</v>
      </c>
      <c r="M9" s="36">
        <v>0</v>
      </c>
      <c r="N9" s="36">
        <f t="shared" si="18"/>
        <v>0</v>
      </c>
      <c r="O9" s="37">
        <v>0</v>
      </c>
      <c r="P9" s="37">
        <f t="shared" si="19"/>
        <v>0</v>
      </c>
      <c r="Q9" s="38">
        <f t="shared" si="0"/>
        <v>0</v>
      </c>
      <c r="R9" s="38">
        <f t="shared" si="1"/>
        <v>0</v>
      </c>
      <c r="S9" s="32">
        <v>0</v>
      </c>
      <c r="T9" s="33">
        <f t="shared" si="20"/>
        <v>0</v>
      </c>
      <c r="U9" s="34">
        <v>0</v>
      </c>
      <c r="V9" s="35">
        <f t="shared" si="2"/>
        <v>0</v>
      </c>
      <c r="W9" s="39"/>
      <c r="X9" s="40"/>
      <c r="Y9" s="41"/>
      <c r="Z9" s="42"/>
      <c r="AA9" s="43"/>
      <c r="AB9" s="44"/>
      <c r="AC9" s="45">
        <f t="shared" si="3"/>
        <v>0</v>
      </c>
      <c r="AD9" s="45">
        <f t="shared" si="4"/>
        <v>0</v>
      </c>
      <c r="AE9" s="32"/>
      <c r="AF9" s="33">
        <f t="shared" si="5"/>
        <v>0</v>
      </c>
      <c r="AG9" s="34">
        <v>0</v>
      </c>
      <c r="AH9" s="35">
        <f t="shared" si="6"/>
        <v>0</v>
      </c>
      <c r="AI9" s="39"/>
      <c r="AJ9" s="40">
        <f t="shared" si="6"/>
        <v>0</v>
      </c>
      <c r="AK9" s="41">
        <v>0</v>
      </c>
      <c r="AL9" s="42">
        <f t="shared" si="8"/>
        <v>0</v>
      </c>
      <c r="AM9" s="43">
        <v>0</v>
      </c>
      <c r="AN9" s="44">
        <f t="shared" si="9"/>
        <v>0</v>
      </c>
      <c r="AO9" s="46">
        <f t="shared" si="10"/>
        <v>0</v>
      </c>
      <c r="AP9" s="46">
        <f t="shared" si="11"/>
        <v>0</v>
      </c>
      <c r="AQ9" s="32">
        <v>0</v>
      </c>
      <c r="AR9" s="33">
        <f t="shared" si="21"/>
        <v>0</v>
      </c>
      <c r="AS9" s="33"/>
      <c r="AT9" s="33">
        <f t="shared" si="12"/>
        <v>0</v>
      </c>
      <c r="AU9" s="40">
        <f t="shared" si="22"/>
        <v>0</v>
      </c>
      <c r="AV9" s="40">
        <f t="shared" si="12"/>
        <v>0</v>
      </c>
      <c r="AW9" s="103">
        <f t="shared" si="13"/>
        <v>0</v>
      </c>
      <c r="AX9" s="103">
        <f t="shared" si="14"/>
        <v>0</v>
      </c>
      <c r="AY9" s="47"/>
      <c r="AZ9" s="47"/>
      <c r="BA9" s="47"/>
      <c r="BB9" s="47"/>
    </row>
    <row r="10" spans="1:54" ht="42" hidden="1" x14ac:dyDescent="0.3">
      <c r="A10" s="95" t="s">
        <v>0</v>
      </c>
      <c r="B10" s="96" t="s">
        <v>132</v>
      </c>
      <c r="C10" s="97" t="s">
        <v>18</v>
      </c>
      <c r="D10" s="97" t="s">
        <v>76</v>
      </c>
      <c r="E10" s="97" t="s">
        <v>111</v>
      </c>
      <c r="F10" s="29">
        <v>0</v>
      </c>
      <c r="G10" s="30"/>
      <c r="H10" s="31">
        <f t="shared" si="15"/>
        <v>0</v>
      </c>
      <c r="I10" s="32">
        <v>0</v>
      </c>
      <c r="J10" s="33">
        <f t="shared" si="16"/>
        <v>0</v>
      </c>
      <c r="K10" s="34">
        <v>0</v>
      </c>
      <c r="L10" s="35">
        <f t="shared" si="17"/>
        <v>0</v>
      </c>
      <c r="M10" s="36">
        <v>0</v>
      </c>
      <c r="N10" s="36">
        <f t="shared" si="18"/>
        <v>0</v>
      </c>
      <c r="O10" s="37">
        <v>0</v>
      </c>
      <c r="P10" s="37">
        <f t="shared" si="19"/>
        <v>0</v>
      </c>
      <c r="Q10" s="38">
        <f t="shared" si="0"/>
        <v>0</v>
      </c>
      <c r="R10" s="38">
        <f t="shared" si="1"/>
        <v>0</v>
      </c>
      <c r="S10" s="32">
        <v>0</v>
      </c>
      <c r="T10" s="33">
        <f t="shared" si="20"/>
        <v>0</v>
      </c>
      <c r="U10" s="34">
        <v>0</v>
      </c>
      <c r="V10" s="35">
        <f t="shared" si="2"/>
        <v>0</v>
      </c>
      <c r="W10" s="39"/>
      <c r="X10" s="40"/>
      <c r="Y10" s="41"/>
      <c r="Z10" s="42"/>
      <c r="AA10" s="43"/>
      <c r="AB10" s="44"/>
      <c r="AC10" s="45">
        <f t="shared" si="3"/>
        <v>0</v>
      </c>
      <c r="AD10" s="45">
        <f t="shared" si="4"/>
        <v>0</v>
      </c>
      <c r="AE10" s="32"/>
      <c r="AF10" s="33">
        <f t="shared" si="5"/>
        <v>0</v>
      </c>
      <c r="AG10" s="34">
        <v>0</v>
      </c>
      <c r="AH10" s="35">
        <f t="shared" si="6"/>
        <v>0</v>
      </c>
      <c r="AI10" s="39"/>
      <c r="AJ10" s="40">
        <f t="shared" si="6"/>
        <v>0</v>
      </c>
      <c r="AK10" s="41">
        <v>0</v>
      </c>
      <c r="AL10" s="42">
        <f t="shared" si="8"/>
        <v>0</v>
      </c>
      <c r="AM10" s="43">
        <v>0</v>
      </c>
      <c r="AN10" s="44">
        <f t="shared" si="9"/>
        <v>0</v>
      </c>
      <c r="AO10" s="46">
        <f t="shared" si="10"/>
        <v>0</v>
      </c>
      <c r="AP10" s="46">
        <f t="shared" si="11"/>
        <v>0</v>
      </c>
      <c r="AQ10" s="32">
        <v>0</v>
      </c>
      <c r="AR10" s="33">
        <f t="shared" si="21"/>
        <v>0</v>
      </c>
      <c r="AS10" s="33"/>
      <c r="AT10" s="33">
        <f t="shared" si="12"/>
        <v>0</v>
      </c>
      <c r="AU10" s="40">
        <f t="shared" si="22"/>
        <v>0</v>
      </c>
      <c r="AV10" s="40">
        <f t="shared" si="12"/>
        <v>0</v>
      </c>
      <c r="AW10" s="103">
        <f t="shared" si="13"/>
        <v>0</v>
      </c>
      <c r="AX10" s="103">
        <f t="shared" si="14"/>
        <v>0</v>
      </c>
      <c r="AY10" s="47"/>
      <c r="AZ10" s="47"/>
      <c r="BA10" s="47"/>
      <c r="BB10" s="47"/>
    </row>
    <row r="11" spans="1:54" ht="28" hidden="1" x14ac:dyDescent="0.3">
      <c r="A11" s="95" t="s">
        <v>0</v>
      </c>
      <c r="B11" s="96" t="s">
        <v>133</v>
      </c>
      <c r="C11" s="97" t="s">
        <v>19</v>
      </c>
      <c r="D11" s="97"/>
      <c r="E11" s="97" t="s">
        <v>111</v>
      </c>
      <c r="F11" s="29">
        <v>0</v>
      </c>
      <c r="G11" s="30"/>
      <c r="H11" s="31">
        <f t="shared" si="15"/>
        <v>0</v>
      </c>
      <c r="I11" s="32">
        <v>0</v>
      </c>
      <c r="J11" s="33">
        <f t="shared" si="16"/>
        <v>0</v>
      </c>
      <c r="K11" s="34">
        <v>0</v>
      </c>
      <c r="L11" s="35">
        <f t="shared" si="17"/>
        <v>0</v>
      </c>
      <c r="M11" s="36">
        <v>0</v>
      </c>
      <c r="N11" s="36">
        <f t="shared" si="18"/>
        <v>0</v>
      </c>
      <c r="O11" s="37">
        <v>0</v>
      </c>
      <c r="P11" s="37">
        <f t="shared" si="19"/>
        <v>0</v>
      </c>
      <c r="Q11" s="38">
        <f t="shared" si="0"/>
        <v>0</v>
      </c>
      <c r="R11" s="38">
        <f t="shared" si="1"/>
        <v>0</v>
      </c>
      <c r="S11" s="32">
        <v>0</v>
      </c>
      <c r="T11" s="33">
        <f t="shared" si="20"/>
        <v>0</v>
      </c>
      <c r="U11" s="34">
        <v>0</v>
      </c>
      <c r="V11" s="35">
        <f t="shared" si="2"/>
        <v>0</v>
      </c>
      <c r="W11" s="39"/>
      <c r="X11" s="40"/>
      <c r="Y11" s="41"/>
      <c r="Z11" s="42"/>
      <c r="AA11" s="43"/>
      <c r="AB11" s="44"/>
      <c r="AC11" s="45">
        <f t="shared" si="3"/>
        <v>0</v>
      </c>
      <c r="AD11" s="45">
        <f t="shared" si="4"/>
        <v>0</v>
      </c>
      <c r="AE11" s="32"/>
      <c r="AF11" s="33">
        <f t="shared" si="5"/>
        <v>0</v>
      </c>
      <c r="AG11" s="34">
        <v>0</v>
      </c>
      <c r="AH11" s="35">
        <f t="shared" si="6"/>
        <v>0</v>
      </c>
      <c r="AI11" s="39"/>
      <c r="AJ11" s="40">
        <f t="shared" si="6"/>
        <v>0</v>
      </c>
      <c r="AK11" s="41">
        <v>0</v>
      </c>
      <c r="AL11" s="42">
        <f t="shared" si="8"/>
        <v>0</v>
      </c>
      <c r="AM11" s="43">
        <v>0</v>
      </c>
      <c r="AN11" s="44">
        <f t="shared" si="9"/>
        <v>0</v>
      </c>
      <c r="AO11" s="46">
        <f t="shared" si="10"/>
        <v>0</v>
      </c>
      <c r="AP11" s="46">
        <f t="shared" si="11"/>
        <v>0</v>
      </c>
      <c r="AQ11" s="32">
        <v>0</v>
      </c>
      <c r="AR11" s="33">
        <f t="shared" si="21"/>
        <v>0</v>
      </c>
      <c r="AS11" s="33"/>
      <c r="AT11" s="33">
        <f t="shared" si="12"/>
        <v>0</v>
      </c>
      <c r="AU11" s="40">
        <f t="shared" si="22"/>
        <v>0</v>
      </c>
      <c r="AV11" s="40">
        <f t="shared" si="12"/>
        <v>0</v>
      </c>
      <c r="AW11" s="103">
        <f t="shared" si="13"/>
        <v>0</v>
      </c>
      <c r="AX11" s="103">
        <f t="shared" si="14"/>
        <v>0</v>
      </c>
      <c r="AY11" s="47"/>
      <c r="AZ11" s="47"/>
      <c r="BA11" s="47"/>
      <c r="BB11" s="47"/>
    </row>
    <row r="12" spans="1:54" ht="56" hidden="1" x14ac:dyDescent="0.3">
      <c r="A12" s="95" t="s">
        <v>0</v>
      </c>
      <c r="B12" s="96" t="s">
        <v>134</v>
      </c>
      <c r="C12" s="97" t="s">
        <v>20</v>
      </c>
      <c r="D12" s="97" t="s">
        <v>77</v>
      </c>
      <c r="E12" s="97" t="s">
        <v>111</v>
      </c>
      <c r="F12" s="29">
        <v>0</v>
      </c>
      <c r="G12" s="30"/>
      <c r="H12" s="31">
        <f t="shared" si="15"/>
        <v>0</v>
      </c>
      <c r="I12" s="32">
        <v>0</v>
      </c>
      <c r="J12" s="33">
        <f t="shared" si="16"/>
        <v>0</v>
      </c>
      <c r="K12" s="34">
        <v>0</v>
      </c>
      <c r="L12" s="35">
        <f t="shared" si="17"/>
        <v>0</v>
      </c>
      <c r="M12" s="36">
        <v>0</v>
      </c>
      <c r="N12" s="36">
        <f t="shared" si="18"/>
        <v>0</v>
      </c>
      <c r="O12" s="37">
        <v>0</v>
      </c>
      <c r="P12" s="37">
        <f t="shared" si="19"/>
        <v>0</v>
      </c>
      <c r="Q12" s="38">
        <f t="shared" si="0"/>
        <v>0</v>
      </c>
      <c r="R12" s="38">
        <f t="shared" si="1"/>
        <v>0</v>
      </c>
      <c r="S12" s="32">
        <v>0</v>
      </c>
      <c r="T12" s="33">
        <f t="shared" si="20"/>
        <v>0</v>
      </c>
      <c r="U12" s="34">
        <v>0</v>
      </c>
      <c r="V12" s="35">
        <f t="shared" si="2"/>
        <v>0</v>
      </c>
      <c r="W12" s="39"/>
      <c r="X12" s="40"/>
      <c r="Y12" s="41"/>
      <c r="Z12" s="42"/>
      <c r="AA12" s="43"/>
      <c r="AB12" s="44"/>
      <c r="AC12" s="45">
        <f t="shared" si="3"/>
        <v>0</v>
      </c>
      <c r="AD12" s="45">
        <f t="shared" si="4"/>
        <v>0</v>
      </c>
      <c r="AE12" s="32"/>
      <c r="AF12" s="33">
        <f t="shared" si="5"/>
        <v>0</v>
      </c>
      <c r="AG12" s="34">
        <v>0</v>
      </c>
      <c r="AH12" s="35">
        <f t="shared" si="6"/>
        <v>0</v>
      </c>
      <c r="AI12" s="39"/>
      <c r="AJ12" s="40">
        <f t="shared" si="6"/>
        <v>0</v>
      </c>
      <c r="AK12" s="41">
        <v>0</v>
      </c>
      <c r="AL12" s="42">
        <f t="shared" si="8"/>
        <v>0</v>
      </c>
      <c r="AM12" s="43">
        <v>0</v>
      </c>
      <c r="AN12" s="44">
        <f t="shared" si="9"/>
        <v>0</v>
      </c>
      <c r="AO12" s="46">
        <f t="shared" si="10"/>
        <v>0</v>
      </c>
      <c r="AP12" s="46">
        <f t="shared" si="11"/>
        <v>0</v>
      </c>
      <c r="AQ12" s="32">
        <v>0</v>
      </c>
      <c r="AR12" s="33">
        <f t="shared" si="21"/>
        <v>0</v>
      </c>
      <c r="AS12" s="33"/>
      <c r="AT12" s="33">
        <f t="shared" si="12"/>
        <v>0</v>
      </c>
      <c r="AU12" s="40">
        <f t="shared" si="22"/>
        <v>0</v>
      </c>
      <c r="AV12" s="40">
        <f t="shared" si="12"/>
        <v>0</v>
      </c>
      <c r="AW12" s="103">
        <f t="shared" si="13"/>
        <v>0</v>
      </c>
      <c r="AX12" s="103">
        <f t="shared" si="14"/>
        <v>0</v>
      </c>
      <c r="AY12" s="47"/>
      <c r="AZ12" s="47"/>
      <c r="BA12" s="47"/>
      <c r="BB12" s="47"/>
    </row>
    <row r="13" spans="1:54" ht="56" hidden="1" x14ac:dyDescent="0.3">
      <c r="A13" s="95" t="s">
        <v>0</v>
      </c>
      <c r="B13" s="96" t="s">
        <v>135</v>
      </c>
      <c r="C13" s="97" t="s">
        <v>21</v>
      </c>
      <c r="D13" s="97" t="s">
        <v>77</v>
      </c>
      <c r="E13" s="97" t="s">
        <v>111</v>
      </c>
      <c r="F13" s="29">
        <v>0</v>
      </c>
      <c r="G13" s="30"/>
      <c r="H13" s="31">
        <f t="shared" si="15"/>
        <v>0</v>
      </c>
      <c r="I13" s="32">
        <v>0</v>
      </c>
      <c r="J13" s="33">
        <f t="shared" si="16"/>
        <v>0</v>
      </c>
      <c r="K13" s="34">
        <v>0</v>
      </c>
      <c r="L13" s="35">
        <f t="shared" si="17"/>
        <v>0</v>
      </c>
      <c r="M13" s="36">
        <v>0</v>
      </c>
      <c r="N13" s="36">
        <f t="shared" si="18"/>
        <v>0</v>
      </c>
      <c r="O13" s="37">
        <v>0</v>
      </c>
      <c r="P13" s="37">
        <f t="shared" si="19"/>
        <v>0</v>
      </c>
      <c r="Q13" s="38">
        <f t="shared" si="0"/>
        <v>0</v>
      </c>
      <c r="R13" s="38">
        <f t="shared" si="1"/>
        <v>0</v>
      </c>
      <c r="S13" s="32">
        <v>0</v>
      </c>
      <c r="T13" s="33">
        <f t="shared" si="20"/>
        <v>0</v>
      </c>
      <c r="U13" s="34">
        <v>0</v>
      </c>
      <c r="V13" s="35">
        <f t="shared" si="2"/>
        <v>0</v>
      </c>
      <c r="W13" s="39"/>
      <c r="X13" s="40"/>
      <c r="Y13" s="41"/>
      <c r="Z13" s="42"/>
      <c r="AA13" s="43"/>
      <c r="AB13" s="44"/>
      <c r="AC13" s="45">
        <f t="shared" si="3"/>
        <v>0</v>
      </c>
      <c r="AD13" s="45">
        <f t="shared" si="4"/>
        <v>0</v>
      </c>
      <c r="AE13" s="32"/>
      <c r="AF13" s="33">
        <f t="shared" si="5"/>
        <v>0</v>
      </c>
      <c r="AG13" s="34">
        <v>0</v>
      </c>
      <c r="AH13" s="35">
        <f t="shared" si="6"/>
        <v>0</v>
      </c>
      <c r="AI13" s="39"/>
      <c r="AJ13" s="40">
        <f t="shared" si="6"/>
        <v>0</v>
      </c>
      <c r="AK13" s="41">
        <v>0</v>
      </c>
      <c r="AL13" s="42">
        <f t="shared" si="8"/>
        <v>0</v>
      </c>
      <c r="AM13" s="43">
        <v>0</v>
      </c>
      <c r="AN13" s="44">
        <f t="shared" si="9"/>
        <v>0</v>
      </c>
      <c r="AO13" s="46">
        <f t="shared" si="10"/>
        <v>0</v>
      </c>
      <c r="AP13" s="46">
        <f t="shared" si="11"/>
        <v>0</v>
      </c>
      <c r="AQ13" s="32">
        <v>0</v>
      </c>
      <c r="AR13" s="33">
        <f t="shared" si="21"/>
        <v>0</v>
      </c>
      <c r="AS13" s="33"/>
      <c r="AT13" s="33">
        <f t="shared" si="12"/>
        <v>0</v>
      </c>
      <c r="AU13" s="40">
        <f t="shared" si="22"/>
        <v>0</v>
      </c>
      <c r="AV13" s="40">
        <f t="shared" si="12"/>
        <v>0</v>
      </c>
      <c r="AW13" s="103">
        <f t="shared" si="13"/>
        <v>0</v>
      </c>
      <c r="AX13" s="103">
        <f t="shared" si="14"/>
        <v>0</v>
      </c>
      <c r="AY13" s="47"/>
      <c r="AZ13" s="47"/>
      <c r="BA13" s="47"/>
      <c r="BB13" s="47"/>
    </row>
    <row r="14" spans="1:54" ht="56" hidden="1" x14ac:dyDescent="0.3">
      <c r="A14" s="95" t="s">
        <v>0</v>
      </c>
      <c r="B14" s="96" t="s">
        <v>136</v>
      </c>
      <c r="C14" s="97" t="s">
        <v>22</v>
      </c>
      <c r="D14" s="97" t="s">
        <v>77</v>
      </c>
      <c r="E14" s="97" t="s">
        <v>111</v>
      </c>
      <c r="F14" s="29">
        <v>0</v>
      </c>
      <c r="G14" s="30"/>
      <c r="H14" s="31">
        <f t="shared" si="15"/>
        <v>0</v>
      </c>
      <c r="I14" s="32">
        <v>0</v>
      </c>
      <c r="J14" s="33">
        <f t="shared" si="16"/>
        <v>0</v>
      </c>
      <c r="K14" s="34">
        <v>0</v>
      </c>
      <c r="L14" s="35">
        <f t="shared" si="17"/>
        <v>0</v>
      </c>
      <c r="M14" s="36">
        <v>0</v>
      </c>
      <c r="N14" s="36">
        <f t="shared" si="18"/>
        <v>0</v>
      </c>
      <c r="O14" s="37">
        <v>0</v>
      </c>
      <c r="P14" s="37">
        <f t="shared" si="19"/>
        <v>0</v>
      </c>
      <c r="Q14" s="38">
        <f t="shared" si="0"/>
        <v>0</v>
      </c>
      <c r="R14" s="38">
        <f t="shared" si="1"/>
        <v>0</v>
      </c>
      <c r="S14" s="32">
        <v>0</v>
      </c>
      <c r="T14" s="33">
        <f t="shared" si="20"/>
        <v>0</v>
      </c>
      <c r="U14" s="34">
        <v>0</v>
      </c>
      <c r="V14" s="35">
        <f t="shared" si="2"/>
        <v>0</v>
      </c>
      <c r="W14" s="39"/>
      <c r="X14" s="40"/>
      <c r="Y14" s="41"/>
      <c r="Z14" s="42"/>
      <c r="AA14" s="43"/>
      <c r="AB14" s="44"/>
      <c r="AC14" s="45">
        <f t="shared" si="3"/>
        <v>0</v>
      </c>
      <c r="AD14" s="45">
        <f t="shared" si="4"/>
        <v>0</v>
      </c>
      <c r="AE14" s="32"/>
      <c r="AF14" s="33">
        <f t="shared" si="5"/>
        <v>0</v>
      </c>
      <c r="AG14" s="34">
        <v>0</v>
      </c>
      <c r="AH14" s="35">
        <f t="shared" si="6"/>
        <v>0</v>
      </c>
      <c r="AI14" s="39"/>
      <c r="AJ14" s="40">
        <f t="shared" si="6"/>
        <v>0</v>
      </c>
      <c r="AK14" s="41">
        <v>0</v>
      </c>
      <c r="AL14" s="42">
        <f t="shared" si="8"/>
        <v>0</v>
      </c>
      <c r="AM14" s="43">
        <v>0</v>
      </c>
      <c r="AN14" s="44">
        <f t="shared" si="9"/>
        <v>0</v>
      </c>
      <c r="AO14" s="46">
        <f t="shared" si="10"/>
        <v>0</v>
      </c>
      <c r="AP14" s="46">
        <f t="shared" si="11"/>
        <v>0</v>
      </c>
      <c r="AQ14" s="32">
        <v>0</v>
      </c>
      <c r="AR14" s="33">
        <f t="shared" si="21"/>
        <v>0</v>
      </c>
      <c r="AS14" s="33"/>
      <c r="AT14" s="33">
        <f t="shared" si="12"/>
        <v>0</v>
      </c>
      <c r="AU14" s="40">
        <f t="shared" si="22"/>
        <v>0</v>
      </c>
      <c r="AV14" s="40">
        <f t="shared" si="12"/>
        <v>0</v>
      </c>
      <c r="AW14" s="103">
        <f t="shared" si="13"/>
        <v>0</v>
      </c>
      <c r="AX14" s="103">
        <f t="shared" si="14"/>
        <v>0</v>
      </c>
      <c r="AY14" s="47"/>
      <c r="AZ14" s="47"/>
      <c r="BA14" s="47"/>
      <c r="BB14" s="47"/>
    </row>
    <row r="15" spans="1:54" ht="56" hidden="1" x14ac:dyDescent="0.3">
      <c r="A15" s="95" t="s">
        <v>0</v>
      </c>
      <c r="B15" s="96" t="s">
        <v>137</v>
      </c>
      <c r="C15" s="97" t="s">
        <v>23</v>
      </c>
      <c r="D15" s="97" t="s">
        <v>77</v>
      </c>
      <c r="E15" s="97" t="s">
        <v>111</v>
      </c>
      <c r="F15" s="29">
        <v>0</v>
      </c>
      <c r="G15" s="30"/>
      <c r="H15" s="31">
        <f t="shared" si="15"/>
        <v>0</v>
      </c>
      <c r="I15" s="32">
        <v>0</v>
      </c>
      <c r="J15" s="33">
        <f t="shared" si="16"/>
        <v>0</v>
      </c>
      <c r="K15" s="34">
        <v>0</v>
      </c>
      <c r="L15" s="35">
        <f t="shared" si="17"/>
        <v>0</v>
      </c>
      <c r="M15" s="36">
        <v>0</v>
      </c>
      <c r="N15" s="36">
        <f t="shared" si="18"/>
        <v>0</v>
      </c>
      <c r="O15" s="37">
        <v>0</v>
      </c>
      <c r="P15" s="37">
        <f t="shared" si="19"/>
        <v>0</v>
      </c>
      <c r="Q15" s="38">
        <f t="shared" si="0"/>
        <v>0</v>
      </c>
      <c r="R15" s="38">
        <f t="shared" si="1"/>
        <v>0</v>
      </c>
      <c r="S15" s="32">
        <v>0</v>
      </c>
      <c r="T15" s="33">
        <f t="shared" si="20"/>
        <v>0</v>
      </c>
      <c r="U15" s="34">
        <v>0</v>
      </c>
      <c r="V15" s="35">
        <f t="shared" si="2"/>
        <v>0</v>
      </c>
      <c r="W15" s="39"/>
      <c r="X15" s="40"/>
      <c r="Y15" s="41"/>
      <c r="Z15" s="42"/>
      <c r="AA15" s="43"/>
      <c r="AB15" s="44"/>
      <c r="AC15" s="45">
        <f t="shared" si="3"/>
        <v>0</v>
      </c>
      <c r="AD15" s="45">
        <f t="shared" si="4"/>
        <v>0</v>
      </c>
      <c r="AE15" s="32"/>
      <c r="AF15" s="33">
        <f t="shared" si="5"/>
        <v>0</v>
      </c>
      <c r="AG15" s="34">
        <v>0</v>
      </c>
      <c r="AH15" s="35">
        <f t="shared" si="6"/>
        <v>0</v>
      </c>
      <c r="AI15" s="39"/>
      <c r="AJ15" s="40">
        <f t="shared" si="6"/>
        <v>0</v>
      </c>
      <c r="AK15" s="41">
        <v>0</v>
      </c>
      <c r="AL15" s="42">
        <f t="shared" si="8"/>
        <v>0</v>
      </c>
      <c r="AM15" s="43">
        <v>0</v>
      </c>
      <c r="AN15" s="44">
        <f t="shared" si="9"/>
        <v>0</v>
      </c>
      <c r="AO15" s="46">
        <f t="shared" si="10"/>
        <v>0</v>
      </c>
      <c r="AP15" s="46">
        <f t="shared" si="11"/>
        <v>0</v>
      </c>
      <c r="AQ15" s="32">
        <v>0</v>
      </c>
      <c r="AR15" s="33">
        <f t="shared" si="21"/>
        <v>0</v>
      </c>
      <c r="AS15" s="33"/>
      <c r="AT15" s="33">
        <f t="shared" si="12"/>
        <v>0</v>
      </c>
      <c r="AU15" s="40">
        <f t="shared" si="22"/>
        <v>0</v>
      </c>
      <c r="AV15" s="40">
        <f t="shared" si="12"/>
        <v>0</v>
      </c>
      <c r="AW15" s="103">
        <f t="shared" si="13"/>
        <v>0</v>
      </c>
      <c r="AX15" s="103">
        <f t="shared" si="14"/>
        <v>0</v>
      </c>
      <c r="AY15" s="47"/>
      <c r="AZ15" s="47"/>
      <c r="BA15" s="47"/>
      <c r="BB15" s="47"/>
    </row>
    <row r="16" spans="1:54" ht="56" x14ac:dyDescent="0.3">
      <c r="A16" s="95" t="s">
        <v>0</v>
      </c>
      <c r="B16" s="96" t="s">
        <v>138</v>
      </c>
      <c r="C16" s="97" t="s">
        <v>24</v>
      </c>
      <c r="D16" s="97" t="s">
        <v>77</v>
      </c>
      <c r="E16" s="97" t="s">
        <v>111</v>
      </c>
      <c r="F16" s="29">
        <v>0</v>
      </c>
      <c r="G16" s="30">
        <v>1</v>
      </c>
      <c r="H16" s="31">
        <f t="shared" si="15"/>
        <v>0</v>
      </c>
      <c r="I16" s="32">
        <v>1</v>
      </c>
      <c r="J16" s="33">
        <f t="shared" si="16"/>
        <v>0</v>
      </c>
      <c r="K16" s="34">
        <v>0</v>
      </c>
      <c r="L16" s="35">
        <f t="shared" si="17"/>
        <v>0</v>
      </c>
      <c r="M16" s="36">
        <v>0</v>
      </c>
      <c r="N16" s="36">
        <f t="shared" si="18"/>
        <v>0</v>
      </c>
      <c r="O16" s="37">
        <v>1</v>
      </c>
      <c r="P16" s="37">
        <f t="shared" si="19"/>
        <v>0</v>
      </c>
      <c r="Q16" s="38">
        <f t="shared" si="0"/>
        <v>3</v>
      </c>
      <c r="R16" s="38">
        <f t="shared" si="1"/>
        <v>0</v>
      </c>
      <c r="S16" s="32">
        <v>0</v>
      </c>
      <c r="T16" s="33">
        <f t="shared" si="20"/>
        <v>0</v>
      </c>
      <c r="U16" s="34">
        <v>0</v>
      </c>
      <c r="V16" s="35">
        <f t="shared" si="2"/>
        <v>0</v>
      </c>
      <c r="W16" s="39"/>
      <c r="X16" s="40"/>
      <c r="Y16" s="41"/>
      <c r="Z16" s="42"/>
      <c r="AA16" s="43"/>
      <c r="AB16" s="44"/>
      <c r="AC16" s="45">
        <f t="shared" si="3"/>
        <v>0</v>
      </c>
      <c r="AD16" s="45">
        <f t="shared" si="4"/>
        <v>0</v>
      </c>
      <c r="AE16" s="32">
        <v>0</v>
      </c>
      <c r="AF16" s="33">
        <f t="shared" si="5"/>
        <v>0</v>
      </c>
      <c r="AG16" s="34">
        <v>1</v>
      </c>
      <c r="AH16" s="35">
        <f t="shared" si="6"/>
        <v>0</v>
      </c>
      <c r="AI16" s="39">
        <v>0</v>
      </c>
      <c r="AJ16" s="40">
        <f t="shared" si="6"/>
        <v>0</v>
      </c>
      <c r="AK16" s="41">
        <v>0</v>
      </c>
      <c r="AL16" s="42">
        <f t="shared" si="8"/>
        <v>0</v>
      </c>
      <c r="AM16" s="43">
        <v>0</v>
      </c>
      <c r="AN16" s="44">
        <f t="shared" si="9"/>
        <v>0</v>
      </c>
      <c r="AO16" s="46">
        <f t="shared" si="10"/>
        <v>1</v>
      </c>
      <c r="AP16" s="46">
        <f t="shared" si="11"/>
        <v>0</v>
      </c>
      <c r="AQ16" s="32">
        <v>0</v>
      </c>
      <c r="AR16" s="33">
        <f t="shared" si="21"/>
        <v>0</v>
      </c>
      <c r="AS16" s="33"/>
      <c r="AT16" s="33">
        <f t="shared" si="12"/>
        <v>0</v>
      </c>
      <c r="AU16" s="40">
        <f t="shared" si="22"/>
        <v>0</v>
      </c>
      <c r="AV16" s="40">
        <f t="shared" si="12"/>
        <v>0</v>
      </c>
      <c r="AW16" s="103">
        <f t="shared" si="13"/>
        <v>4</v>
      </c>
      <c r="AX16" s="103">
        <f t="shared" si="14"/>
        <v>0</v>
      </c>
      <c r="AY16" s="47"/>
      <c r="AZ16" s="47"/>
      <c r="BA16" s="47"/>
      <c r="BB16" s="47"/>
    </row>
    <row r="17" spans="1:54" ht="56" hidden="1" x14ac:dyDescent="0.3">
      <c r="A17" s="95" t="s">
        <v>0</v>
      </c>
      <c r="B17" s="96" t="s">
        <v>139</v>
      </c>
      <c r="C17" s="98" t="s">
        <v>25</v>
      </c>
      <c r="D17" s="98" t="s">
        <v>77</v>
      </c>
      <c r="E17" s="98" t="s">
        <v>111</v>
      </c>
      <c r="F17" s="29">
        <v>0</v>
      </c>
      <c r="G17" s="30"/>
      <c r="H17" s="48">
        <f t="shared" si="15"/>
        <v>0</v>
      </c>
      <c r="I17" s="32">
        <v>0</v>
      </c>
      <c r="J17" s="48">
        <f t="shared" si="16"/>
        <v>0</v>
      </c>
      <c r="K17" s="49">
        <v>0</v>
      </c>
      <c r="L17" s="48">
        <f t="shared" si="17"/>
        <v>0</v>
      </c>
      <c r="M17" s="36">
        <v>0</v>
      </c>
      <c r="N17" s="36">
        <f t="shared" si="18"/>
        <v>0</v>
      </c>
      <c r="O17" s="37">
        <v>0</v>
      </c>
      <c r="P17" s="37">
        <f t="shared" si="19"/>
        <v>0</v>
      </c>
      <c r="Q17" s="38">
        <f t="shared" si="0"/>
        <v>0</v>
      </c>
      <c r="R17" s="38">
        <f t="shared" si="1"/>
        <v>0</v>
      </c>
      <c r="S17" s="32">
        <v>0</v>
      </c>
      <c r="T17" s="48">
        <f t="shared" si="20"/>
        <v>0</v>
      </c>
      <c r="U17" s="49">
        <v>0</v>
      </c>
      <c r="V17" s="48">
        <f t="shared" si="2"/>
        <v>0</v>
      </c>
      <c r="W17" s="49"/>
      <c r="X17" s="48"/>
      <c r="Y17" s="49"/>
      <c r="Z17" s="48"/>
      <c r="AA17" s="49"/>
      <c r="AB17" s="48"/>
      <c r="AC17" s="48">
        <f t="shared" si="3"/>
        <v>0</v>
      </c>
      <c r="AD17" s="48">
        <f t="shared" si="4"/>
        <v>0</v>
      </c>
      <c r="AE17" s="32"/>
      <c r="AF17" s="33">
        <f t="shared" si="5"/>
        <v>0</v>
      </c>
      <c r="AG17" s="34">
        <v>0</v>
      </c>
      <c r="AH17" s="35">
        <f t="shared" si="6"/>
        <v>0</v>
      </c>
      <c r="AI17" s="39"/>
      <c r="AJ17" s="40">
        <f t="shared" si="6"/>
        <v>0</v>
      </c>
      <c r="AK17" s="41">
        <v>0</v>
      </c>
      <c r="AL17" s="42">
        <f t="shared" si="8"/>
        <v>0</v>
      </c>
      <c r="AM17" s="43">
        <v>0</v>
      </c>
      <c r="AN17" s="44">
        <f t="shared" si="9"/>
        <v>0</v>
      </c>
      <c r="AO17" s="46">
        <f t="shared" si="10"/>
        <v>0</v>
      </c>
      <c r="AP17" s="46">
        <f t="shared" si="11"/>
        <v>0</v>
      </c>
      <c r="AQ17" s="32">
        <v>0</v>
      </c>
      <c r="AR17" s="33">
        <f t="shared" si="21"/>
        <v>0</v>
      </c>
      <c r="AS17" s="33"/>
      <c r="AT17" s="33">
        <f t="shared" si="12"/>
        <v>0</v>
      </c>
      <c r="AU17" s="40">
        <f t="shared" si="22"/>
        <v>0</v>
      </c>
      <c r="AV17" s="40">
        <f t="shared" si="12"/>
        <v>0</v>
      </c>
      <c r="AW17" s="103">
        <f t="shared" si="13"/>
        <v>0</v>
      </c>
      <c r="AX17" s="103">
        <f t="shared" si="14"/>
        <v>0</v>
      </c>
      <c r="AY17" s="47"/>
      <c r="AZ17" s="47"/>
      <c r="BA17" s="47"/>
      <c r="BB17" s="47"/>
    </row>
    <row r="18" spans="1:54" ht="42" hidden="1" x14ac:dyDescent="0.3">
      <c r="A18" s="95" t="s">
        <v>0</v>
      </c>
      <c r="B18" s="96" t="s">
        <v>141</v>
      </c>
      <c r="C18" s="97" t="s">
        <v>27</v>
      </c>
      <c r="D18" s="97" t="s">
        <v>78</v>
      </c>
      <c r="E18" s="97" t="s">
        <v>111</v>
      </c>
      <c r="F18" s="29">
        <v>0</v>
      </c>
      <c r="G18" s="30"/>
      <c r="H18" s="31">
        <f t="shared" si="15"/>
        <v>0</v>
      </c>
      <c r="I18" s="32">
        <v>0</v>
      </c>
      <c r="J18" s="33">
        <f t="shared" si="16"/>
        <v>0</v>
      </c>
      <c r="K18" s="34">
        <v>0</v>
      </c>
      <c r="L18" s="35">
        <f t="shared" si="17"/>
        <v>0</v>
      </c>
      <c r="M18" s="36">
        <v>0</v>
      </c>
      <c r="N18" s="36">
        <f t="shared" si="18"/>
        <v>0</v>
      </c>
      <c r="O18" s="37">
        <v>0</v>
      </c>
      <c r="P18" s="37">
        <f t="shared" si="19"/>
        <v>0</v>
      </c>
      <c r="Q18" s="38">
        <f t="shared" si="0"/>
        <v>0</v>
      </c>
      <c r="R18" s="38">
        <f t="shared" si="1"/>
        <v>0</v>
      </c>
      <c r="S18" s="32">
        <v>0</v>
      </c>
      <c r="T18" s="33">
        <f t="shared" si="20"/>
        <v>0</v>
      </c>
      <c r="U18" s="34">
        <v>0</v>
      </c>
      <c r="V18" s="35">
        <f t="shared" si="2"/>
        <v>0</v>
      </c>
      <c r="W18" s="39"/>
      <c r="X18" s="40"/>
      <c r="Y18" s="41"/>
      <c r="Z18" s="42"/>
      <c r="AA18" s="43"/>
      <c r="AB18" s="44"/>
      <c r="AC18" s="45">
        <f t="shared" si="3"/>
        <v>0</v>
      </c>
      <c r="AD18" s="45">
        <f t="shared" si="4"/>
        <v>0</v>
      </c>
      <c r="AE18" s="32"/>
      <c r="AF18" s="33">
        <f t="shared" si="5"/>
        <v>0</v>
      </c>
      <c r="AG18" s="34">
        <v>0</v>
      </c>
      <c r="AH18" s="35">
        <f t="shared" si="6"/>
        <v>0</v>
      </c>
      <c r="AI18" s="39"/>
      <c r="AJ18" s="40">
        <f t="shared" si="6"/>
        <v>0</v>
      </c>
      <c r="AK18" s="41">
        <v>0</v>
      </c>
      <c r="AL18" s="42">
        <f t="shared" si="8"/>
        <v>0</v>
      </c>
      <c r="AM18" s="43">
        <v>0</v>
      </c>
      <c r="AN18" s="44">
        <f t="shared" si="9"/>
        <v>0</v>
      </c>
      <c r="AO18" s="46">
        <f t="shared" si="10"/>
        <v>0</v>
      </c>
      <c r="AP18" s="46">
        <f t="shared" si="11"/>
        <v>0</v>
      </c>
      <c r="AQ18" s="32">
        <v>0</v>
      </c>
      <c r="AR18" s="33">
        <f t="shared" si="21"/>
        <v>0</v>
      </c>
      <c r="AS18" s="33"/>
      <c r="AT18" s="33">
        <f t="shared" si="12"/>
        <v>0</v>
      </c>
      <c r="AU18" s="40">
        <f t="shared" si="22"/>
        <v>0</v>
      </c>
      <c r="AV18" s="40">
        <f t="shared" si="12"/>
        <v>0</v>
      </c>
      <c r="AW18" s="103">
        <f t="shared" si="13"/>
        <v>0</v>
      </c>
      <c r="AX18" s="103">
        <f t="shared" si="14"/>
        <v>0</v>
      </c>
      <c r="AY18" s="47"/>
      <c r="AZ18" s="47"/>
      <c r="BA18" s="47"/>
      <c r="BB18" s="47"/>
    </row>
    <row r="19" spans="1:54" ht="42" hidden="1" x14ac:dyDescent="0.3">
      <c r="A19" s="95" t="s">
        <v>0</v>
      </c>
      <c r="B19" s="96" t="s">
        <v>142</v>
      </c>
      <c r="C19" s="97" t="s">
        <v>28</v>
      </c>
      <c r="D19" s="97" t="s">
        <v>79</v>
      </c>
      <c r="E19" s="97" t="s">
        <v>111</v>
      </c>
      <c r="F19" s="29">
        <v>0</v>
      </c>
      <c r="G19" s="30"/>
      <c r="H19" s="31">
        <f t="shared" si="15"/>
        <v>0</v>
      </c>
      <c r="I19" s="32">
        <v>0</v>
      </c>
      <c r="J19" s="33">
        <f t="shared" si="16"/>
        <v>0</v>
      </c>
      <c r="K19" s="34">
        <v>0</v>
      </c>
      <c r="L19" s="35">
        <f t="shared" si="17"/>
        <v>0</v>
      </c>
      <c r="M19" s="36">
        <v>0</v>
      </c>
      <c r="N19" s="36">
        <f t="shared" si="18"/>
        <v>0</v>
      </c>
      <c r="O19" s="37">
        <v>0</v>
      </c>
      <c r="P19" s="37">
        <f t="shared" si="19"/>
        <v>0</v>
      </c>
      <c r="Q19" s="38">
        <f t="shared" si="0"/>
        <v>0</v>
      </c>
      <c r="R19" s="38">
        <f t="shared" si="1"/>
        <v>0</v>
      </c>
      <c r="S19" s="32">
        <v>0</v>
      </c>
      <c r="T19" s="33">
        <f t="shared" si="20"/>
        <v>0</v>
      </c>
      <c r="U19" s="34">
        <v>0</v>
      </c>
      <c r="V19" s="35">
        <f t="shared" si="2"/>
        <v>0</v>
      </c>
      <c r="W19" s="39"/>
      <c r="X19" s="40"/>
      <c r="Y19" s="41"/>
      <c r="Z19" s="42"/>
      <c r="AA19" s="43"/>
      <c r="AB19" s="44"/>
      <c r="AC19" s="45">
        <f t="shared" si="3"/>
        <v>0</v>
      </c>
      <c r="AD19" s="45">
        <f t="shared" si="4"/>
        <v>0</v>
      </c>
      <c r="AE19" s="32"/>
      <c r="AF19" s="33">
        <f t="shared" si="5"/>
        <v>0</v>
      </c>
      <c r="AG19" s="34">
        <v>0</v>
      </c>
      <c r="AH19" s="35">
        <f t="shared" ref="AH19:AJ36" si="23">AG19*$F19</f>
        <v>0</v>
      </c>
      <c r="AI19" s="39"/>
      <c r="AJ19" s="40">
        <f t="shared" si="23"/>
        <v>0</v>
      </c>
      <c r="AK19" s="41">
        <v>0</v>
      </c>
      <c r="AL19" s="42">
        <f t="shared" si="8"/>
        <v>0</v>
      </c>
      <c r="AM19" s="43">
        <v>0</v>
      </c>
      <c r="AN19" s="44">
        <f t="shared" si="9"/>
        <v>0</v>
      </c>
      <c r="AO19" s="46">
        <f t="shared" si="10"/>
        <v>0</v>
      </c>
      <c r="AP19" s="46">
        <f t="shared" si="11"/>
        <v>0</v>
      </c>
      <c r="AQ19" s="32">
        <v>0</v>
      </c>
      <c r="AR19" s="33">
        <f t="shared" si="21"/>
        <v>0</v>
      </c>
      <c r="AS19" s="33"/>
      <c r="AT19" s="33">
        <f t="shared" si="12"/>
        <v>0</v>
      </c>
      <c r="AU19" s="40">
        <f t="shared" si="22"/>
        <v>0</v>
      </c>
      <c r="AV19" s="40">
        <f t="shared" si="12"/>
        <v>0</v>
      </c>
      <c r="AW19" s="103">
        <f t="shared" si="13"/>
        <v>0</v>
      </c>
      <c r="AX19" s="103">
        <f t="shared" si="14"/>
        <v>0</v>
      </c>
      <c r="AY19" s="47"/>
      <c r="AZ19" s="47"/>
      <c r="BA19" s="47"/>
      <c r="BB19" s="47"/>
    </row>
    <row r="20" spans="1:54" ht="56" x14ac:dyDescent="0.3">
      <c r="A20" s="95" t="s">
        <v>0</v>
      </c>
      <c r="B20" s="96" t="s">
        <v>143</v>
      </c>
      <c r="C20" s="97" t="s">
        <v>29</v>
      </c>
      <c r="D20" s="97" t="s">
        <v>80</v>
      </c>
      <c r="E20" s="97" t="s">
        <v>111</v>
      </c>
      <c r="F20" s="29">
        <v>0</v>
      </c>
      <c r="G20" s="30">
        <v>1</v>
      </c>
      <c r="H20" s="31">
        <f t="shared" si="15"/>
        <v>0</v>
      </c>
      <c r="I20" s="32">
        <v>1</v>
      </c>
      <c r="J20" s="33">
        <f t="shared" si="16"/>
        <v>0</v>
      </c>
      <c r="K20" s="34">
        <v>1</v>
      </c>
      <c r="L20" s="35">
        <f t="shared" si="17"/>
        <v>0</v>
      </c>
      <c r="M20" s="36">
        <v>1</v>
      </c>
      <c r="N20" s="36">
        <f t="shared" si="18"/>
        <v>0</v>
      </c>
      <c r="O20" s="37">
        <v>1</v>
      </c>
      <c r="P20" s="37">
        <f t="shared" si="19"/>
        <v>0</v>
      </c>
      <c r="Q20" s="38">
        <f t="shared" si="0"/>
        <v>5</v>
      </c>
      <c r="R20" s="38">
        <f t="shared" si="1"/>
        <v>0</v>
      </c>
      <c r="S20" s="32">
        <v>1</v>
      </c>
      <c r="T20" s="33">
        <f t="shared" si="20"/>
        <v>0</v>
      </c>
      <c r="U20" s="34">
        <v>1</v>
      </c>
      <c r="V20" s="35">
        <f t="shared" si="2"/>
        <v>0</v>
      </c>
      <c r="W20" s="39">
        <v>0</v>
      </c>
      <c r="X20" s="40"/>
      <c r="Y20" s="41"/>
      <c r="Z20" s="42"/>
      <c r="AA20" s="43"/>
      <c r="AB20" s="44"/>
      <c r="AC20" s="45">
        <f t="shared" si="3"/>
        <v>2</v>
      </c>
      <c r="AD20" s="45">
        <f t="shared" si="4"/>
        <v>0</v>
      </c>
      <c r="AE20" s="32">
        <v>1</v>
      </c>
      <c r="AF20" s="33">
        <f t="shared" si="5"/>
        <v>0</v>
      </c>
      <c r="AG20" s="34">
        <v>1</v>
      </c>
      <c r="AH20" s="35">
        <f t="shared" si="23"/>
        <v>0</v>
      </c>
      <c r="AI20" s="39">
        <v>1</v>
      </c>
      <c r="AJ20" s="40">
        <f t="shared" si="23"/>
        <v>0</v>
      </c>
      <c r="AK20" s="41">
        <v>0</v>
      </c>
      <c r="AL20" s="42">
        <f t="shared" si="8"/>
        <v>0</v>
      </c>
      <c r="AM20" s="43">
        <v>0</v>
      </c>
      <c r="AN20" s="44">
        <f t="shared" si="9"/>
        <v>0</v>
      </c>
      <c r="AO20" s="46">
        <f t="shared" si="10"/>
        <v>3</v>
      </c>
      <c r="AP20" s="46">
        <f t="shared" si="11"/>
        <v>0</v>
      </c>
      <c r="AQ20" s="32">
        <v>0</v>
      </c>
      <c r="AR20" s="33">
        <f t="shared" si="21"/>
        <v>0</v>
      </c>
      <c r="AS20" s="33">
        <v>9</v>
      </c>
      <c r="AT20" s="33">
        <f t="shared" si="12"/>
        <v>0</v>
      </c>
      <c r="AU20" s="40">
        <f t="shared" si="22"/>
        <v>0</v>
      </c>
      <c r="AV20" s="40">
        <f t="shared" si="12"/>
        <v>0</v>
      </c>
      <c r="AW20" s="103">
        <f t="shared" si="13"/>
        <v>19</v>
      </c>
      <c r="AX20" s="103">
        <f t="shared" si="14"/>
        <v>0</v>
      </c>
      <c r="AY20" s="47"/>
      <c r="AZ20" s="47"/>
      <c r="BA20" s="47"/>
      <c r="BB20" s="47"/>
    </row>
    <row r="21" spans="1:54" ht="35.5" customHeight="1" x14ac:dyDescent="0.3">
      <c r="A21" s="95" t="s">
        <v>0</v>
      </c>
      <c r="B21" s="96"/>
      <c r="C21" s="97" t="s">
        <v>213</v>
      </c>
      <c r="D21" s="97" t="s">
        <v>210</v>
      </c>
      <c r="E21" s="97" t="s">
        <v>111</v>
      </c>
      <c r="F21" s="29">
        <v>0</v>
      </c>
      <c r="G21" s="30"/>
      <c r="H21" s="31"/>
      <c r="I21" s="32"/>
      <c r="J21" s="33"/>
      <c r="K21" s="34"/>
      <c r="L21" s="35"/>
      <c r="M21" s="36"/>
      <c r="N21" s="36"/>
      <c r="O21" s="37"/>
      <c r="P21" s="37"/>
      <c r="Q21" s="38"/>
      <c r="R21" s="38"/>
      <c r="S21" s="32"/>
      <c r="T21" s="33"/>
      <c r="U21" s="34"/>
      <c r="V21" s="35"/>
      <c r="W21" s="39"/>
      <c r="X21" s="40"/>
      <c r="Y21" s="41"/>
      <c r="Z21" s="42"/>
      <c r="AA21" s="43"/>
      <c r="AB21" s="44"/>
      <c r="AC21" s="45"/>
      <c r="AD21" s="45"/>
      <c r="AE21" s="32"/>
      <c r="AF21" s="33"/>
      <c r="AG21" s="34"/>
      <c r="AH21" s="35"/>
      <c r="AI21" s="39"/>
      <c r="AJ21" s="40"/>
      <c r="AK21" s="41"/>
      <c r="AL21" s="42"/>
      <c r="AM21" s="43"/>
      <c r="AN21" s="44"/>
      <c r="AO21" s="46"/>
      <c r="AP21" s="46"/>
      <c r="AQ21" s="32"/>
      <c r="AR21" s="33"/>
      <c r="AS21" s="33"/>
      <c r="AT21" s="33"/>
      <c r="AU21" s="40">
        <v>2</v>
      </c>
      <c r="AV21" s="40">
        <f t="shared" si="12"/>
        <v>0</v>
      </c>
      <c r="AW21" s="103">
        <f t="shared" si="13"/>
        <v>2</v>
      </c>
      <c r="AX21" s="103">
        <f t="shared" si="14"/>
        <v>0</v>
      </c>
      <c r="AY21" s="47"/>
      <c r="AZ21" s="47"/>
      <c r="BA21" s="47"/>
      <c r="BB21" s="47"/>
    </row>
    <row r="22" spans="1:54" ht="35.5" hidden="1" customHeight="1" x14ac:dyDescent="0.3">
      <c r="A22" s="95" t="s">
        <v>0</v>
      </c>
      <c r="B22" s="96"/>
      <c r="C22" s="97"/>
      <c r="D22" s="97"/>
      <c r="E22" s="97" t="s">
        <v>111</v>
      </c>
      <c r="F22" s="29">
        <v>0</v>
      </c>
      <c r="G22" s="30"/>
      <c r="H22" s="31"/>
      <c r="I22" s="32"/>
      <c r="J22" s="33"/>
      <c r="K22" s="34"/>
      <c r="L22" s="35"/>
      <c r="M22" s="36"/>
      <c r="N22" s="36"/>
      <c r="O22" s="37"/>
      <c r="P22" s="37"/>
      <c r="Q22" s="38"/>
      <c r="R22" s="38"/>
      <c r="S22" s="32"/>
      <c r="T22" s="33"/>
      <c r="U22" s="34"/>
      <c r="V22" s="35"/>
      <c r="W22" s="39"/>
      <c r="X22" s="40"/>
      <c r="Y22" s="41"/>
      <c r="Z22" s="42"/>
      <c r="AA22" s="43"/>
      <c r="AB22" s="44"/>
      <c r="AC22" s="45"/>
      <c r="AD22" s="45"/>
      <c r="AE22" s="32"/>
      <c r="AF22" s="33"/>
      <c r="AG22" s="34"/>
      <c r="AH22" s="35"/>
      <c r="AI22" s="39"/>
      <c r="AJ22" s="40"/>
      <c r="AK22" s="41"/>
      <c r="AL22" s="42"/>
      <c r="AM22" s="43"/>
      <c r="AN22" s="44"/>
      <c r="AO22" s="46"/>
      <c r="AP22" s="46"/>
      <c r="AQ22" s="32"/>
      <c r="AR22" s="33"/>
      <c r="AS22" s="33"/>
      <c r="AT22" s="33"/>
      <c r="AU22" s="40">
        <v>6</v>
      </c>
      <c r="AV22" s="40">
        <f t="shared" si="12"/>
        <v>0</v>
      </c>
      <c r="AW22" s="103">
        <f t="shared" si="13"/>
        <v>6</v>
      </c>
      <c r="AX22" s="103">
        <f t="shared" si="14"/>
        <v>0</v>
      </c>
      <c r="AY22" s="47"/>
      <c r="AZ22" s="47"/>
      <c r="BA22" s="47"/>
      <c r="BB22" s="47"/>
    </row>
    <row r="23" spans="1:54" ht="42" x14ac:dyDescent="0.3">
      <c r="A23" s="95" t="s">
        <v>1</v>
      </c>
      <c r="B23" s="96" t="s">
        <v>144</v>
      </c>
      <c r="C23" s="97" t="s">
        <v>30</v>
      </c>
      <c r="D23" s="97" t="s">
        <v>81</v>
      </c>
      <c r="E23" s="97" t="s">
        <v>111</v>
      </c>
      <c r="F23" s="29">
        <v>0</v>
      </c>
      <c r="G23" s="30"/>
      <c r="H23" s="31">
        <f t="shared" si="15"/>
        <v>0</v>
      </c>
      <c r="I23" s="32">
        <v>0</v>
      </c>
      <c r="J23" s="33">
        <f t="shared" si="16"/>
        <v>0</v>
      </c>
      <c r="K23" s="34">
        <v>0</v>
      </c>
      <c r="L23" s="35">
        <f t="shared" si="17"/>
        <v>0</v>
      </c>
      <c r="M23" s="36">
        <v>0</v>
      </c>
      <c r="N23" s="36">
        <f t="shared" si="18"/>
        <v>0</v>
      </c>
      <c r="O23" s="37">
        <v>0</v>
      </c>
      <c r="P23" s="37">
        <f t="shared" si="19"/>
        <v>0</v>
      </c>
      <c r="Q23" s="38">
        <f t="shared" ref="Q23:Q39" si="24">IF($H$70=1,G23,0)+IF($J$70=1,I23,0)+IF($L$70=1,K23,0)+IF($N$70=1,M23,0)+IF($P$70=1,O23,0)</f>
        <v>0</v>
      </c>
      <c r="R23" s="38">
        <f t="shared" ref="R23:R39" si="25">IF($H$70=1,H23,0)+IF($J$70=1,J23,0)+IF($L$70=1,L23,0)+IF($N$70=1,N23,0)+IF($P$70=1,P23,0)</f>
        <v>0</v>
      </c>
      <c r="S23" s="32">
        <v>0</v>
      </c>
      <c r="T23" s="33">
        <f t="shared" si="20"/>
        <v>0</v>
      </c>
      <c r="U23" s="34">
        <v>0</v>
      </c>
      <c r="V23" s="35">
        <f t="shared" si="2"/>
        <v>0</v>
      </c>
      <c r="W23" s="39"/>
      <c r="X23" s="40"/>
      <c r="Y23" s="41"/>
      <c r="Z23" s="42"/>
      <c r="AA23" s="43"/>
      <c r="AB23" s="44"/>
      <c r="AC23" s="45">
        <f t="shared" ref="AC23:AC39" si="26">IF($T$70=1,S23,0)+IF($V$70=1,U23,0)+IF($X$70=1,W23,0)+IF($Z$70=1,Y23,0)+IF($AB$70=1,AA23,0)</f>
        <v>0</v>
      </c>
      <c r="AD23" s="45">
        <f t="shared" ref="AD23:AD39" si="27">IF($T$70=1,T23,0)+IF($V$70=1,V23,0)+IF($X$70=1,X23,0)+IF($Z$70=1,Z23,0)+IF($AB$70=1,AB23,0)</f>
        <v>0</v>
      </c>
      <c r="AE23" s="32">
        <v>0</v>
      </c>
      <c r="AF23" s="33">
        <f t="shared" si="5"/>
        <v>0</v>
      </c>
      <c r="AG23" s="34">
        <v>0</v>
      </c>
      <c r="AH23" s="35">
        <f t="shared" si="23"/>
        <v>0</v>
      </c>
      <c r="AI23" s="39">
        <v>0</v>
      </c>
      <c r="AJ23" s="40">
        <f t="shared" si="23"/>
        <v>0</v>
      </c>
      <c r="AK23" s="41">
        <v>0</v>
      </c>
      <c r="AL23" s="42">
        <f t="shared" si="8"/>
        <v>0</v>
      </c>
      <c r="AM23" s="43">
        <v>0</v>
      </c>
      <c r="AN23" s="44">
        <f t="shared" si="9"/>
        <v>0</v>
      </c>
      <c r="AO23" s="46">
        <f t="shared" ref="AO23:AO39" si="28">IF($AF$70=1,AE23,0)+IF($AH$70=1,AG23,0)+IF($AJ$70=1,AI23,0)+IF($AL$70=1,AK23,0)+IF($AN$70=1,AM23,0)</f>
        <v>0</v>
      </c>
      <c r="AP23" s="46">
        <f t="shared" ref="AP23:AP39" si="29">IF($AF$70=1,AF23,0)+IF($AH$70=1,AH23,0)+IF($AJ$70=1,AJ23,0)+IF($AL$70=1,AL23,0)+IF($AN$70=1,AN23,0)</f>
        <v>0</v>
      </c>
      <c r="AQ23" s="32">
        <v>0</v>
      </c>
      <c r="AR23" s="33">
        <f t="shared" si="21"/>
        <v>0</v>
      </c>
      <c r="AS23" s="33"/>
      <c r="AT23" s="33">
        <f t="shared" si="12"/>
        <v>0</v>
      </c>
      <c r="AU23" s="40">
        <f>IF($AR$70=1,AQ23,0)</f>
        <v>0</v>
      </c>
      <c r="AV23" s="40">
        <f t="shared" si="12"/>
        <v>0</v>
      </c>
      <c r="AW23" s="103">
        <v>0</v>
      </c>
      <c r="AX23" s="103">
        <f t="shared" ref="AX23:AX39" si="30">IF($R$70=1,R23,0)+IF($AD$70=1,AD23,0)+IF($AP$70=1,AP23,0)+IF($AV$70=1,AV23,0)+IF($AT$70=1,AT23,0)</f>
        <v>0</v>
      </c>
      <c r="AY23" s="47"/>
      <c r="AZ23" s="47"/>
      <c r="BA23" s="47"/>
      <c r="BB23" s="47"/>
    </row>
    <row r="24" spans="1:54" ht="42" x14ac:dyDescent="0.3">
      <c r="A24" s="95" t="s">
        <v>1</v>
      </c>
      <c r="B24" s="96" t="s">
        <v>145</v>
      </c>
      <c r="C24" s="97" t="s">
        <v>31</v>
      </c>
      <c r="D24" s="97" t="s">
        <v>81</v>
      </c>
      <c r="E24" s="97" t="s">
        <v>111</v>
      </c>
      <c r="F24" s="29">
        <v>0</v>
      </c>
      <c r="G24" s="30">
        <v>0</v>
      </c>
      <c r="H24" s="31">
        <f t="shared" si="15"/>
        <v>0</v>
      </c>
      <c r="I24" s="32">
        <v>0</v>
      </c>
      <c r="J24" s="33">
        <f t="shared" si="16"/>
        <v>0</v>
      </c>
      <c r="K24" s="34">
        <v>0</v>
      </c>
      <c r="L24" s="35">
        <f t="shared" si="17"/>
        <v>0</v>
      </c>
      <c r="M24" s="36">
        <v>0</v>
      </c>
      <c r="N24" s="36">
        <f t="shared" si="18"/>
        <v>0</v>
      </c>
      <c r="O24" s="37">
        <v>0</v>
      </c>
      <c r="P24" s="37">
        <f t="shared" si="19"/>
        <v>0</v>
      </c>
      <c r="Q24" s="38">
        <f t="shared" si="24"/>
        <v>0</v>
      </c>
      <c r="R24" s="38">
        <f t="shared" si="25"/>
        <v>0</v>
      </c>
      <c r="S24" s="32">
        <v>0</v>
      </c>
      <c r="T24" s="33">
        <f t="shared" si="20"/>
        <v>0</v>
      </c>
      <c r="U24" s="34">
        <v>0</v>
      </c>
      <c r="V24" s="35">
        <f t="shared" si="2"/>
        <v>0</v>
      </c>
      <c r="W24" s="39"/>
      <c r="X24" s="40"/>
      <c r="Y24" s="41"/>
      <c r="Z24" s="42"/>
      <c r="AA24" s="43"/>
      <c r="AB24" s="44"/>
      <c r="AC24" s="45">
        <f t="shared" si="26"/>
        <v>0</v>
      </c>
      <c r="AD24" s="45">
        <f t="shared" si="27"/>
        <v>0</v>
      </c>
      <c r="AE24" s="32">
        <v>0</v>
      </c>
      <c r="AF24" s="33">
        <f t="shared" si="5"/>
        <v>0</v>
      </c>
      <c r="AG24" s="34">
        <v>0</v>
      </c>
      <c r="AH24" s="35">
        <f t="shared" si="23"/>
        <v>0</v>
      </c>
      <c r="AI24" s="39">
        <v>0</v>
      </c>
      <c r="AJ24" s="40">
        <f t="shared" si="23"/>
        <v>0</v>
      </c>
      <c r="AK24" s="41">
        <v>0</v>
      </c>
      <c r="AL24" s="42">
        <f t="shared" si="8"/>
        <v>0</v>
      </c>
      <c r="AM24" s="43">
        <v>0</v>
      </c>
      <c r="AN24" s="44">
        <f t="shared" si="9"/>
        <v>0</v>
      </c>
      <c r="AO24" s="46">
        <f t="shared" si="28"/>
        <v>0</v>
      </c>
      <c r="AP24" s="46">
        <f t="shared" si="29"/>
        <v>0</v>
      </c>
      <c r="AQ24" s="32">
        <v>0</v>
      </c>
      <c r="AR24" s="33">
        <f t="shared" si="21"/>
        <v>0</v>
      </c>
      <c r="AS24" s="33"/>
      <c r="AT24" s="33">
        <f t="shared" si="12"/>
        <v>0</v>
      </c>
      <c r="AU24" s="40">
        <f>IF($AR$70=1,AQ24,0)</f>
        <v>0</v>
      </c>
      <c r="AV24" s="40">
        <f t="shared" si="12"/>
        <v>0</v>
      </c>
      <c r="AW24" s="103">
        <f t="shared" ref="AW24:AW39" si="31">IF($R$70=1,Q24,0)+IF($AD$70=1,AC24,0)+IF($AP$70=1,AO24,0)+IF($AV$70=1,AU24,0)+IF($AT$70=1,AS24,0)</f>
        <v>0</v>
      </c>
      <c r="AX24" s="103">
        <f t="shared" si="30"/>
        <v>0</v>
      </c>
      <c r="AY24" s="47"/>
      <c r="AZ24" s="47"/>
      <c r="BA24" s="47"/>
      <c r="BB24" s="47"/>
    </row>
    <row r="25" spans="1:54" ht="90.5" customHeight="1" x14ac:dyDescent="0.3">
      <c r="A25" s="95" t="s">
        <v>1</v>
      </c>
      <c r="B25" s="96" t="s">
        <v>212</v>
      </c>
      <c r="C25" s="3" t="s">
        <v>211</v>
      </c>
      <c r="D25" s="97" t="s">
        <v>81</v>
      </c>
      <c r="E25" s="97" t="s">
        <v>111</v>
      </c>
      <c r="F25" s="29">
        <v>0</v>
      </c>
      <c r="G25" s="30">
        <v>2</v>
      </c>
      <c r="H25" s="31">
        <f t="shared" si="15"/>
        <v>0</v>
      </c>
      <c r="I25" s="32">
        <v>1</v>
      </c>
      <c r="J25" s="33">
        <f t="shared" si="16"/>
        <v>0</v>
      </c>
      <c r="K25" s="34">
        <v>2</v>
      </c>
      <c r="L25" s="35">
        <f t="shared" si="17"/>
        <v>0</v>
      </c>
      <c r="M25" s="36">
        <v>2</v>
      </c>
      <c r="N25" s="36">
        <f t="shared" si="18"/>
        <v>0</v>
      </c>
      <c r="O25" s="37">
        <v>2</v>
      </c>
      <c r="P25" s="37">
        <f t="shared" si="19"/>
        <v>0</v>
      </c>
      <c r="Q25" s="38">
        <f t="shared" si="24"/>
        <v>9</v>
      </c>
      <c r="R25" s="38">
        <f t="shared" si="25"/>
        <v>0</v>
      </c>
      <c r="S25" s="32">
        <v>2</v>
      </c>
      <c r="T25" s="33">
        <f t="shared" si="20"/>
        <v>0</v>
      </c>
      <c r="U25" s="34">
        <v>2</v>
      </c>
      <c r="V25" s="35">
        <f t="shared" si="2"/>
        <v>0</v>
      </c>
      <c r="W25" s="39"/>
      <c r="X25" s="40"/>
      <c r="Y25" s="41"/>
      <c r="Z25" s="42"/>
      <c r="AA25" s="43"/>
      <c r="AB25" s="44"/>
      <c r="AC25" s="45">
        <f t="shared" si="26"/>
        <v>4</v>
      </c>
      <c r="AD25" s="45">
        <f t="shared" si="27"/>
        <v>0</v>
      </c>
      <c r="AE25" s="32">
        <v>2</v>
      </c>
      <c r="AF25" s="33">
        <f t="shared" si="5"/>
        <v>0</v>
      </c>
      <c r="AG25" s="34">
        <v>2</v>
      </c>
      <c r="AH25" s="35">
        <f t="shared" si="23"/>
        <v>0</v>
      </c>
      <c r="AI25" s="39">
        <v>2</v>
      </c>
      <c r="AJ25" s="40">
        <f t="shared" si="23"/>
        <v>0</v>
      </c>
      <c r="AK25" s="41"/>
      <c r="AL25" s="42"/>
      <c r="AM25" s="43"/>
      <c r="AN25" s="44"/>
      <c r="AO25" s="46">
        <f t="shared" si="28"/>
        <v>6</v>
      </c>
      <c r="AP25" s="46">
        <f t="shared" si="29"/>
        <v>0</v>
      </c>
      <c r="AQ25" s="32"/>
      <c r="AR25" s="33"/>
      <c r="AS25" s="33"/>
      <c r="AT25" s="33"/>
      <c r="AU25" s="40"/>
      <c r="AV25" s="40"/>
      <c r="AW25" s="103">
        <f t="shared" si="31"/>
        <v>19</v>
      </c>
      <c r="AX25" s="103">
        <f t="shared" si="30"/>
        <v>0</v>
      </c>
      <c r="AY25" s="47"/>
      <c r="AZ25" s="47"/>
      <c r="BA25" s="47"/>
      <c r="BB25" s="47"/>
    </row>
    <row r="26" spans="1:54" ht="28" hidden="1" x14ac:dyDescent="0.3">
      <c r="A26" s="95" t="s">
        <v>1</v>
      </c>
      <c r="B26" s="96" t="s">
        <v>146</v>
      </c>
      <c r="C26" s="97" t="s">
        <v>32</v>
      </c>
      <c r="D26" s="98" t="s">
        <v>81</v>
      </c>
      <c r="E26" s="98" t="s">
        <v>111</v>
      </c>
      <c r="F26" s="29">
        <v>0</v>
      </c>
      <c r="G26" s="30"/>
      <c r="H26" s="48">
        <f t="shared" si="15"/>
        <v>0</v>
      </c>
      <c r="I26" s="32">
        <v>0</v>
      </c>
      <c r="J26" s="33">
        <f t="shared" si="16"/>
        <v>0</v>
      </c>
      <c r="K26" s="49">
        <v>0</v>
      </c>
      <c r="L26" s="48">
        <f t="shared" si="17"/>
        <v>0</v>
      </c>
      <c r="M26" s="36">
        <v>0</v>
      </c>
      <c r="N26" s="36">
        <f t="shared" si="18"/>
        <v>0</v>
      </c>
      <c r="O26" s="37">
        <v>0</v>
      </c>
      <c r="P26" s="37">
        <f t="shared" si="19"/>
        <v>0</v>
      </c>
      <c r="Q26" s="38">
        <f t="shared" si="24"/>
        <v>0</v>
      </c>
      <c r="R26" s="38">
        <f t="shared" si="25"/>
        <v>0</v>
      </c>
      <c r="S26" s="32">
        <v>0</v>
      </c>
      <c r="T26" s="48">
        <f t="shared" si="20"/>
        <v>0</v>
      </c>
      <c r="U26" s="49">
        <v>0</v>
      </c>
      <c r="V26" s="48">
        <f t="shared" si="2"/>
        <v>0</v>
      </c>
      <c r="W26" s="49"/>
      <c r="X26" s="48"/>
      <c r="Y26" s="49"/>
      <c r="Z26" s="48"/>
      <c r="AA26" s="49"/>
      <c r="AB26" s="48"/>
      <c r="AC26" s="48">
        <f t="shared" si="26"/>
        <v>0</v>
      </c>
      <c r="AD26" s="48">
        <f t="shared" si="27"/>
        <v>0</v>
      </c>
      <c r="AE26" s="32"/>
      <c r="AF26" s="33">
        <f t="shared" si="5"/>
        <v>0</v>
      </c>
      <c r="AG26" s="34">
        <v>0</v>
      </c>
      <c r="AH26" s="35">
        <f t="shared" si="23"/>
        <v>0</v>
      </c>
      <c r="AI26" s="39"/>
      <c r="AJ26" s="40">
        <f t="shared" si="23"/>
        <v>0</v>
      </c>
      <c r="AK26" s="41">
        <v>0</v>
      </c>
      <c r="AL26" s="42">
        <f t="shared" si="8"/>
        <v>0</v>
      </c>
      <c r="AM26" s="43">
        <v>0</v>
      </c>
      <c r="AN26" s="44">
        <f t="shared" si="9"/>
        <v>0</v>
      </c>
      <c r="AO26" s="46">
        <f t="shared" si="28"/>
        <v>0</v>
      </c>
      <c r="AP26" s="46">
        <f t="shared" si="29"/>
        <v>0</v>
      </c>
      <c r="AQ26" s="32">
        <v>0</v>
      </c>
      <c r="AR26" s="33">
        <f t="shared" si="21"/>
        <v>0</v>
      </c>
      <c r="AS26" s="33"/>
      <c r="AT26" s="33">
        <f t="shared" si="12"/>
        <v>0</v>
      </c>
      <c r="AU26" s="40">
        <f>IF($AR$70=1,AQ26,0)</f>
        <v>0</v>
      </c>
      <c r="AV26" s="40">
        <f t="shared" si="12"/>
        <v>0</v>
      </c>
      <c r="AW26" s="103">
        <f t="shared" si="31"/>
        <v>0</v>
      </c>
      <c r="AX26" s="103">
        <f t="shared" si="30"/>
        <v>0</v>
      </c>
      <c r="AY26" s="47"/>
      <c r="AZ26" s="47"/>
      <c r="BA26" s="47"/>
      <c r="BB26" s="47"/>
    </row>
    <row r="27" spans="1:54" ht="70" x14ac:dyDescent="0.3">
      <c r="A27" s="95" t="s">
        <v>2</v>
      </c>
      <c r="B27" s="96" t="s">
        <v>147</v>
      </c>
      <c r="C27" s="97" t="s">
        <v>33</v>
      </c>
      <c r="D27" s="97" t="s">
        <v>82</v>
      </c>
      <c r="E27" s="97" t="s">
        <v>111</v>
      </c>
      <c r="F27" s="29">
        <v>0</v>
      </c>
      <c r="G27" s="30">
        <v>0</v>
      </c>
      <c r="H27" s="31">
        <f t="shared" si="15"/>
        <v>0</v>
      </c>
      <c r="I27" s="32">
        <v>1</v>
      </c>
      <c r="J27" s="33">
        <f t="shared" si="16"/>
        <v>0</v>
      </c>
      <c r="K27" s="34">
        <v>1</v>
      </c>
      <c r="L27" s="35">
        <f t="shared" si="17"/>
        <v>0</v>
      </c>
      <c r="M27" s="36">
        <v>1</v>
      </c>
      <c r="N27" s="36">
        <f t="shared" si="18"/>
        <v>0</v>
      </c>
      <c r="O27" s="37">
        <v>1</v>
      </c>
      <c r="P27" s="37">
        <f t="shared" si="19"/>
        <v>0</v>
      </c>
      <c r="Q27" s="38">
        <f t="shared" si="24"/>
        <v>4</v>
      </c>
      <c r="R27" s="38">
        <f t="shared" si="25"/>
        <v>0</v>
      </c>
      <c r="S27" s="32">
        <v>1</v>
      </c>
      <c r="T27" s="33">
        <f t="shared" si="20"/>
        <v>0</v>
      </c>
      <c r="U27" s="34">
        <v>1</v>
      </c>
      <c r="V27" s="35">
        <f t="shared" si="2"/>
        <v>0</v>
      </c>
      <c r="W27" s="39"/>
      <c r="X27" s="40"/>
      <c r="Y27" s="41"/>
      <c r="Z27" s="42"/>
      <c r="AA27" s="43"/>
      <c r="AB27" s="44"/>
      <c r="AC27" s="45">
        <f t="shared" si="26"/>
        <v>2</v>
      </c>
      <c r="AD27" s="45">
        <f t="shared" si="27"/>
        <v>0</v>
      </c>
      <c r="AE27" s="32">
        <v>1</v>
      </c>
      <c r="AF27" s="33">
        <f t="shared" si="5"/>
        <v>0</v>
      </c>
      <c r="AG27" s="34">
        <v>1</v>
      </c>
      <c r="AH27" s="35">
        <f t="shared" si="23"/>
        <v>0</v>
      </c>
      <c r="AI27" s="39">
        <v>1</v>
      </c>
      <c r="AJ27" s="40">
        <f t="shared" si="23"/>
        <v>0</v>
      </c>
      <c r="AK27" s="41">
        <v>0</v>
      </c>
      <c r="AL27" s="42">
        <f t="shared" si="8"/>
        <v>0</v>
      </c>
      <c r="AM27" s="43">
        <v>0</v>
      </c>
      <c r="AN27" s="44">
        <f t="shared" si="9"/>
        <v>0</v>
      </c>
      <c r="AO27" s="46">
        <f t="shared" si="28"/>
        <v>3</v>
      </c>
      <c r="AP27" s="46">
        <f t="shared" si="29"/>
        <v>0</v>
      </c>
      <c r="AQ27" s="32">
        <v>0</v>
      </c>
      <c r="AR27" s="33">
        <f t="shared" si="21"/>
        <v>0</v>
      </c>
      <c r="AS27" s="33">
        <v>9</v>
      </c>
      <c r="AT27" s="33">
        <f t="shared" si="12"/>
        <v>0</v>
      </c>
      <c r="AU27" s="40">
        <f>IF($AR$70=1,AQ27,0)</f>
        <v>0</v>
      </c>
      <c r="AV27" s="40">
        <f t="shared" si="12"/>
        <v>0</v>
      </c>
      <c r="AW27" s="103">
        <f t="shared" si="31"/>
        <v>18</v>
      </c>
      <c r="AX27" s="103">
        <f t="shared" si="30"/>
        <v>0</v>
      </c>
      <c r="AY27" s="47"/>
      <c r="AZ27" s="47"/>
      <c r="BA27" s="47"/>
      <c r="BB27" s="47"/>
    </row>
    <row r="28" spans="1:54" ht="42" x14ac:dyDescent="0.3">
      <c r="A28" s="95" t="s">
        <v>3</v>
      </c>
      <c r="B28" s="96" t="s">
        <v>149</v>
      </c>
      <c r="C28" s="97" t="s">
        <v>66</v>
      </c>
      <c r="D28" s="97" t="s">
        <v>83</v>
      </c>
      <c r="E28" s="97" t="s">
        <v>112</v>
      </c>
      <c r="F28" s="29">
        <v>0</v>
      </c>
      <c r="G28" s="30">
        <v>500</v>
      </c>
      <c r="H28" s="31">
        <f t="shared" si="15"/>
        <v>0</v>
      </c>
      <c r="I28" s="32">
        <v>0</v>
      </c>
      <c r="J28" s="33">
        <f t="shared" si="16"/>
        <v>0</v>
      </c>
      <c r="K28" s="34">
        <v>0</v>
      </c>
      <c r="L28" s="35">
        <f t="shared" si="17"/>
        <v>0</v>
      </c>
      <c r="M28" s="36">
        <v>0</v>
      </c>
      <c r="N28" s="36">
        <f t="shared" si="18"/>
        <v>0</v>
      </c>
      <c r="O28" s="37">
        <v>0</v>
      </c>
      <c r="P28" s="37">
        <f t="shared" si="19"/>
        <v>0</v>
      </c>
      <c r="Q28" s="38">
        <f t="shared" si="24"/>
        <v>500</v>
      </c>
      <c r="R28" s="38">
        <f t="shared" si="25"/>
        <v>0</v>
      </c>
      <c r="S28" s="32">
        <v>0</v>
      </c>
      <c r="T28" s="33">
        <f t="shared" si="20"/>
        <v>0</v>
      </c>
      <c r="U28" s="34">
        <v>0</v>
      </c>
      <c r="V28" s="35">
        <f t="shared" si="2"/>
        <v>0</v>
      </c>
      <c r="W28" s="39"/>
      <c r="X28" s="40"/>
      <c r="Y28" s="41"/>
      <c r="Z28" s="42"/>
      <c r="AA28" s="43"/>
      <c r="AB28" s="44"/>
      <c r="AC28" s="45">
        <f t="shared" si="26"/>
        <v>0</v>
      </c>
      <c r="AD28" s="45">
        <f t="shared" si="27"/>
        <v>0</v>
      </c>
      <c r="AE28" s="32"/>
      <c r="AF28" s="33">
        <f t="shared" si="5"/>
        <v>0</v>
      </c>
      <c r="AG28" s="34">
        <v>0</v>
      </c>
      <c r="AH28" s="35">
        <f t="shared" si="23"/>
        <v>0</v>
      </c>
      <c r="AI28" s="39"/>
      <c r="AJ28" s="40">
        <f t="shared" si="23"/>
        <v>0</v>
      </c>
      <c r="AK28" s="41">
        <v>0</v>
      </c>
      <c r="AL28" s="42">
        <f t="shared" si="8"/>
        <v>0</v>
      </c>
      <c r="AM28" s="43">
        <v>0</v>
      </c>
      <c r="AN28" s="44">
        <f t="shared" si="9"/>
        <v>0</v>
      </c>
      <c r="AO28" s="46">
        <f t="shared" si="28"/>
        <v>0</v>
      </c>
      <c r="AP28" s="46">
        <f t="shared" si="29"/>
        <v>0</v>
      </c>
      <c r="AQ28" s="32">
        <v>0</v>
      </c>
      <c r="AR28" s="33">
        <f t="shared" si="21"/>
        <v>0</v>
      </c>
      <c r="AS28" s="33">
        <v>300</v>
      </c>
      <c r="AT28" s="33">
        <f t="shared" si="12"/>
        <v>0</v>
      </c>
      <c r="AU28" s="40">
        <v>5200</v>
      </c>
      <c r="AV28" s="40">
        <f t="shared" si="12"/>
        <v>0</v>
      </c>
      <c r="AW28" s="103">
        <f t="shared" si="31"/>
        <v>6000</v>
      </c>
      <c r="AX28" s="103">
        <f t="shared" si="30"/>
        <v>0</v>
      </c>
      <c r="AY28" s="47"/>
      <c r="AZ28" s="47"/>
      <c r="BA28" s="47"/>
      <c r="BB28" s="47"/>
    </row>
    <row r="29" spans="1:54" ht="56" x14ac:dyDescent="0.3">
      <c r="A29" s="95" t="s">
        <v>3</v>
      </c>
      <c r="B29" s="96" t="s">
        <v>150</v>
      </c>
      <c r="C29" s="97" t="s">
        <v>35</v>
      </c>
      <c r="D29" s="97" t="s">
        <v>84</v>
      </c>
      <c r="E29" s="97" t="s">
        <v>111</v>
      </c>
      <c r="F29" s="29">
        <v>0</v>
      </c>
      <c r="G29" s="30">
        <v>0</v>
      </c>
      <c r="H29" s="31">
        <f t="shared" si="15"/>
        <v>0</v>
      </c>
      <c r="I29" s="32">
        <v>0</v>
      </c>
      <c r="J29" s="33">
        <f t="shared" si="16"/>
        <v>0</v>
      </c>
      <c r="K29" s="34">
        <v>0</v>
      </c>
      <c r="L29" s="35">
        <f t="shared" si="17"/>
        <v>0</v>
      </c>
      <c r="M29" s="36">
        <v>0</v>
      </c>
      <c r="N29" s="36">
        <f t="shared" si="18"/>
        <v>0</v>
      </c>
      <c r="O29" s="37">
        <v>0</v>
      </c>
      <c r="P29" s="37">
        <f t="shared" si="19"/>
        <v>0</v>
      </c>
      <c r="Q29" s="38">
        <f t="shared" si="24"/>
        <v>0</v>
      </c>
      <c r="R29" s="38">
        <f t="shared" si="25"/>
        <v>0</v>
      </c>
      <c r="S29" s="32">
        <v>0</v>
      </c>
      <c r="T29" s="33">
        <f t="shared" si="20"/>
        <v>0</v>
      </c>
      <c r="U29" s="34">
        <v>0</v>
      </c>
      <c r="V29" s="35">
        <f t="shared" si="2"/>
        <v>0</v>
      </c>
      <c r="W29" s="39"/>
      <c r="X29" s="40"/>
      <c r="Y29" s="41"/>
      <c r="Z29" s="42"/>
      <c r="AA29" s="43"/>
      <c r="AB29" s="44"/>
      <c r="AC29" s="45">
        <f t="shared" si="26"/>
        <v>0</v>
      </c>
      <c r="AD29" s="45">
        <f t="shared" si="27"/>
        <v>0</v>
      </c>
      <c r="AE29" s="32"/>
      <c r="AF29" s="33">
        <f t="shared" si="5"/>
        <v>0</v>
      </c>
      <c r="AG29" s="34">
        <v>0</v>
      </c>
      <c r="AH29" s="35">
        <f t="shared" si="23"/>
        <v>0</v>
      </c>
      <c r="AI29" s="39">
        <v>1</v>
      </c>
      <c r="AJ29" s="40">
        <f t="shared" si="23"/>
        <v>0</v>
      </c>
      <c r="AK29" s="41">
        <v>0</v>
      </c>
      <c r="AL29" s="42">
        <f t="shared" si="8"/>
        <v>0</v>
      </c>
      <c r="AM29" s="43">
        <v>0</v>
      </c>
      <c r="AN29" s="44">
        <f t="shared" si="9"/>
        <v>0</v>
      </c>
      <c r="AO29" s="46">
        <f t="shared" si="28"/>
        <v>1</v>
      </c>
      <c r="AP29" s="46">
        <f t="shared" si="29"/>
        <v>0</v>
      </c>
      <c r="AQ29" s="32">
        <v>0</v>
      </c>
      <c r="AR29" s="33">
        <f t="shared" si="21"/>
        <v>0</v>
      </c>
      <c r="AS29" s="33"/>
      <c r="AT29" s="33">
        <f t="shared" si="12"/>
        <v>0</v>
      </c>
      <c r="AU29" s="40">
        <f>IF($AR$70=1,AQ29,0)</f>
        <v>0</v>
      </c>
      <c r="AV29" s="40">
        <f t="shared" si="12"/>
        <v>0</v>
      </c>
      <c r="AW29" s="103">
        <f t="shared" si="31"/>
        <v>1</v>
      </c>
      <c r="AX29" s="103">
        <f t="shared" si="30"/>
        <v>0</v>
      </c>
      <c r="AY29" s="47"/>
      <c r="AZ29" s="47"/>
      <c r="BA29" s="47"/>
      <c r="BB29" s="47"/>
    </row>
    <row r="30" spans="1:54" ht="56" x14ac:dyDescent="0.3">
      <c r="A30" s="95" t="s">
        <v>3</v>
      </c>
      <c r="B30" s="96" t="s">
        <v>151</v>
      </c>
      <c r="C30" s="97" t="s">
        <v>36</v>
      </c>
      <c r="D30" s="97" t="s">
        <v>84</v>
      </c>
      <c r="E30" s="97" t="s">
        <v>111</v>
      </c>
      <c r="F30" s="29">
        <v>0</v>
      </c>
      <c r="G30" s="30">
        <v>0</v>
      </c>
      <c r="H30" s="31">
        <f t="shared" si="15"/>
        <v>0</v>
      </c>
      <c r="I30" s="32">
        <v>0</v>
      </c>
      <c r="J30" s="33">
        <f t="shared" si="16"/>
        <v>0</v>
      </c>
      <c r="K30" s="34">
        <v>0</v>
      </c>
      <c r="L30" s="35">
        <f t="shared" si="17"/>
        <v>0</v>
      </c>
      <c r="M30" s="36">
        <v>0</v>
      </c>
      <c r="N30" s="36">
        <f t="shared" si="18"/>
        <v>0</v>
      </c>
      <c r="O30" s="37">
        <v>0</v>
      </c>
      <c r="P30" s="37">
        <f t="shared" si="19"/>
        <v>0</v>
      </c>
      <c r="Q30" s="38">
        <f t="shared" si="24"/>
        <v>0</v>
      </c>
      <c r="R30" s="38">
        <f t="shared" si="25"/>
        <v>0</v>
      </c>
      <c r="S30" s="32">
        <v>0</v>
      </c>
      <c r="T30" s="33">
        <f t="shared" si="20"/>
        <v>0</v>
      </c>
      <c r="U30" s="34">
        <v>0</v>
      </c>
      <c r="V30" s="35">
        <f t="shared" si="2"/>
        <v>0</v>
      </c>
      <c r="W30" s="39"/>
      <c r="X30" s="40"/>
      <c r="Y30" s="41"/>
      <c r="Z30" s="42"/>
      <c r="AA30" s="43"/>
      <c r="AB30" s="44"/>
      <c r="AC30" s="45">
        <f t="shared" si="26"/>
        <v>0</v>
      </c>
      <c r="AD30" s="45">
        <f t="shared" si="27"/>
        <v>0</v>
      </c>
      <c r="AE30" s="32">
        <v>0</v>
      </c>
      <c r="AF30" s="33">
        <f t="shared" si="5"/>
        <v>0</v>
      </c>
      <c r="AG30" s="34">
        <v>0</v>
      </c>
      <c r="AH30" s="35">
        <f t="shared" si="23"/>
        <v>0</v>
      </c>
      <c r="AI30" s="39">
        <v>0</v>
      </c>
      <c r="AJ30" s="40">
        <f t="shared" si="23"/>
        <v>0</v>
      </c>
      <c r="AK30" s="41">
        <v>0</v>
      </c>
      <c r="AL30" s="42">
        <f t="shared" si="8"/>
        <v>0</v>
      </c>
      <c r="AM30" s="43">
        <v>0</v>
      </c>
      <c r="AN30" s="44">
        <f t="shared" si="9"/>
        <v>0</v>
      </c>
      <c r="AO30" s="46">
        <f t="shared" si="28"/>
        <v>0</v>
      </c>
      <c r="AP30" s="46">
        <f t="shared" si="29"/>
        <v>0</v>
      </c>
      <c r="AQ30" s="32">
        <v>0</v>
      </c>
      <c r="AR30" s="33">
        <f t="shared" si="21"/>
        <v>0</v>
      </c>
      <c r="AS30" s="33"/>
      <c r="AT30" s="33">
        <f t="shared" si="12"/>
        <v>0</v>
      </c>
      <c r="AU30" s="40">
        <f>IF($AR$70=1,AQ30,0)</f>
        <v>0</v>
      </c>
      <c r="AV30" s="40">
        <f t="shared" si="12"/>
        <v>0</v>
      </c>
      <c r="AW30" s="103">
        <f t="shared" si="31"/>
        <v>0</v>
      </c>
      <c r="AX30" s="103">
        <f t="shared" si="30"/>
        <v>0</v>
      </c>
      <c r="AY30" s="47"/>
      <c r="AZ30" s="47"/>
      <c r="BA30" s="47"/>
      <c r="BB30" s="47"/>
    </row>
    <row r="31" spans="1:54" ht="65" customHeight="1" x14ac:dyDescent="0.3">
      <c r="A31" s="95" t="s">
        <v>3</v>
      </c>
      <c r="B31" s="96" t="s">
        <v>152</v>
      </c>
      <c r="C31" s="97" t="s">
        <v>215</v>
      </c>
      <c r="D31" s="97" t="s">
        <v>84</v>
      </c>
      <c r="E31" s="97" t="s">
        <v>111</v>
      </c>
      <c r="F31" s="29">
        <v>0</v>
      </c>
      <c r="G31" s="30"/>
      <c r="H31" s="31"/>
      <c r="I31" s="32">
        <v>0</v>
      </c>
      <c r="J31" s="33">
        <f t="shared" si="16"/>
        <v>0</v>
      </c>
      <c r="K31" s="34">
        <v>0</v>
      </c>
      <c r="L31" s="35">
        <f t="shared" si="17"/>
        <v>0</v>
      </c>
      <c r="M31" s="36">
        <v>0</v>
      </c>
      <c r="N31" s="36">
        <f t="shared" si="18"/>
        <v>0</v>
      </c>
      <c r="O31" s="37">
        <v>1</v>
      </c>
      <c r="P31" s="37">
        <f t="shared" si="19"/>
        <v>0</v>
      </c>
      <c r="Q31" s="38">
        <f t="shared" si="24"/>
        <v>1</v>
      </c>
      <c r="R31" s="38">
        <f t="shared" si="25"/>
        <v>0</v>
      </c>
      <c r="S31" s="32"/>
      <c r="T31" s="33"/>
      <c r="U31" s="34">
        <v>0</v>
      </c>
      <c r="V31" s="35">
        <f t="shared" si="2"/>
        <v>0</v>
      </c>
      <c r="W31" s="39"/>
      <c r="X31" s="40"/>
      <c r="Y31" s="41"/>
      <c r="Z31" s="42"/>
      <c r="AA31" s="43"/>
      <c r="AB31" s="44"/>
      <c r="AC31" s="45">
        <f t="shared" si="26"/>
        <v>0</v>
      </c>
      <c r="AD31" s="45">
        <f t="shared" si="27"/>
        <v>0</v>
      </c>
      <c r="AE31" s="32">
        <v>1</v>
      </c>
      <c r="AF31" s="33">
        <f t="shared" si="5"/>
        <v>0</v>
      </c>
      <c r="AG31" s="34">
        <v>1</v>
      </c>
      <c r="AH31" s="35">
        <f t="shared" si="23"/>
        <v>0</v>
      </c>
      <c r="AI31" s="39"/>
      <c r="AJ31" s="40"/>
      <c r="AK31" s="41"/>
      <c r="AL31" s="42"/>
      <c r="AM31" s="43"/>
      <c r="AN31" s="44"/>
      <c r="AO31" s="46">
        <f t="shared" si="28"/>
        <v>2</v>
      </c>
      <c r="AP31" s="46">
        <f t="shared" si="29"/>
        <v>0</v>
      </c>
      <c r="AQ31" s="32"/>
      <c r="AR31" s="33"/>
      <c r="AS31" s="33"/>
      <c r="AT31" s="33"/>
      <c r="AU31" s="40"/>
      <c r="AV31" s="40"/>
      <c r="AW31" s="103">
        <f t="shared" si="31"/>
        <v>3</v>
      </c>
      <c r="AX31" s="103">
        <f t="shared" si="30"/>
        <v>0</v>
      </c>
      <c r="AY31" s="47"/>
      <c r="AZ31" s="47"/>
      <c r="BA31" s="47"/>
      <c r="BB31" s="47"/>
    </row>
    <row r="32" spans="1:54" ht="70" x14ac:dyDescent="0.3">
      <c r="A32" s="95" t="s">
        <v>3</v>
      </c>
      <c r="B32" s="96" t="s">
        <v>153</v>
      </c>
      <c r="C32" s="97" t="s">
        <v>38</v>
      </c>
      <c r="D32" s="97" t="s">
        <v>85</v>
      </c>
      <c r="E32" s="97" t="s">
        <v>113</v>
      </c>
      <c r="F32" s="29">
        <v>0</v>
      </c>
      <c r="G32" s="30"/>
      <c r="H32" s="31">
        <f t="shared" si="15"/>
        <v>0</v>
      </c>
      <c r="I32" s="32">
        <v>0</v>
      </c>
      <c r="J32" s="33">
        <f t="shared" si="16"/>
        <v>0</v>
      </c>
      <c r="K32" s="34">
        <v>0</v>
      </c>
      <c r="L32" s="35">
        <f t="shared" si="17"/>
        <v>0</v>
      </c>
      <c r="M32" s="36">
        <v>0</v>
      </c>
      <c r="N32" s="36">
        <f t="shared" si="18"/>
        <v>0</v>
      </c>
      <c r="O32" s="37">
        <v>0</v>
      </c>
      <c r="P32" s="37">
        <f t="shared" si="19"/>
        <v>0</v>
      </c>
      <c r="Q32" s="38">
        <f t="shared" si="24"/>
        <v>0</v>
      </c>
      <c r="R32" s="38">
        <f t="shared" si="25"/>
        <v>0</v>
      </c>
      <c r="S32" s="32">
        <v>0</v>
      </c>
      <c r="T32" s="33">
        <f t="shared" si="20"/>
        <v>0</v>
      </c>
      <c r="U32" s="34">
        <v>0</v>
      </c>
      <c r="V32" s="35">
        <f t="shared" si="2"/>
        <v>0</v>
      </c>
      <c r="W32" s="39"/>
      <c r="X32" s="40"/>
      <c r="Y32" s="41"/>
      <c r="Z32" s="42"/>
      <c r="AA32" s="43"/>
      <c r="AB32" s="44"/>
      <c r="AC32" s="45">
        <f t="shared" si="26"/>
        <v>0</v>
      </c>
      <c r="AD32" s="45">
        <f t="shared" si="27"/>
        <v>0</v>
      </c>
      <c r="AE32" s="32"/>
      <c r="AF32" s="33">
        <f t="shared" si="5"/>
        <v>0</v>
      </c>
      <c r="AG32" s="34">
        <v>0</v>
      </c>
      <c r="AH32" s="35">
        <f t="shared" si="23"/>
        <v>0</v>
      </c>
      <c r="AI32" s="39"/>
      <c r="AJ32" s="40">
        <f t="shared" si="23"/>
        <v>0</v>
      </c>
      <c r="AK32" s="41">
        <v>0</v>
      </c>
      <c r="AL32" s="42">
        <f t="shared" si="8"/>
        <v>0</v>
      </c>
      <c r="AM32" s="43">
        <v>0</v>
      </c>
      <c r="AN32" s="44">
        <f t="shared" si="9"/>
        <v>0</v>
      </c>
      <c r="AO32" s="46">
        <f t="shared" si="28"/>
        <v>0</v>
      </c>
      <c r="AP32" s="46">
        <f t="shared" si="29"/>
        <v>0</v>
      </c>
      <c r="AQ32" s="32">
        <v>0</v>
      </c>
      <c r="AR32" s="33">
        <f t="shared" si="21"/>
        <v>0</v>
      </c>
      <c r="AS32" s="33"/>
      <c r="AT32" s="33">
        <f t="shared" si="12"/>
        <v>0</v>
      </c>
      <c r="AU32" s="40">
        <f>IF($AR$70=1,AQ32,0)</f>
        <v>0</v>
      </c>
      <c r="AV32" s="40">
        <f t="shared" si="12"/>
        <v>0</v>
      </c>
      <c r="AW32" s="103">
        <f t="shared" si="31"/>
        <v>0</v>
      </c>
      <c r="AX32" s="103">
        <f t="shared" si="30"/>
        <v>0</v>
      </c>
      <c r="AY32" s="47"/>
      <c r="AZ32" s="47"/>
      <c r="BA32" s="47"/>
      <c r="BB32" s="47"/>
    </row>
    <row r="33" spans="1:54" ht="126" x14ac:dyDescent="0.3">
      <c r="A33" s="95" t="s">
        <v>3</v>
      </c>
      <c r="B33" s="96" t="s">
        <v>154</v>
      </c>
      <c r="C33" s="97" t="s">
        <v>39</v>
      </c>
      <c r="D33" s="97" t="s">
        <v>117</v>
      </c>
      <c r="E33" s="97" t="s">
        <v>111</v>
      </c>
      <c r="F33" s="29">
        <v>0</v>
      </c>
      <c r="G33" s="30">
        <v>1</v>
      </c>
      <c r="H33" s="31">
        <f t="shared" si="15"/>
        <v>0</v>
      </c>
      <c r="I33" s="32">
        <v>1</v>
      </c>
      <c r="J33" s="33">
        <f t="shared" si="16"/>
        <v>0</v>
      </c>
      <c r="K33" s="34">
        <v>1</v>
      </c>
      <c r="L33" s="35">
        <f t="shared" si="17"/>
        <v>0</v>
      </c>
      <c r="M33" s="36">
        <v>1</v>
      </c>
      <c r="N33" s="36">
        <f t="shared" si="18"/>
        <v>0</v>
      </c>
      <c r="O33" s="37">
        <v>1</v>
      </c>
      <c r="P33" s="37">
        <f t="shared" si="19"/>
        <v>0</v>
      </c>
      <c r="Q33" s="38">
        <f t="shared" si="24"/>
        <v>5</v>
      </c>
      <c r="R33" s="38">
        <f t="shared" si="25"/>
        <v>0</v>
      </c>
      <c r="S33" s="32">
        <v>1</v>
      </c>
      <c r="T33" s="33">
        <f t="shared" si="20"/>
        <v>0</v>
      </c>
      <c r="U33" s="34">
        <v>1</v>
      </c>
      <c r="V33" s="35">
        <f t="shared" si="2"/>
        <v>0</v>
      </c>
      <c r="W33" s="39"/>
      <c r="X33" s="40"/>
      <c r="Y33" s="41"/>
      <c r="Z33" s="42"/>
      <c r="AA33" s="43"/>
      <c r="AB33" s="44"/>
      <c r="AC33" s="45">
        <f t="shared" si="26"/>
        <v>2</v>
      </c>
      <c r="AD33" s="45">
        <f t="shared" si="27"/>
        <v>0</v>
      </c>
      <c r="AE33" s="32">
        <v>1</v>
      </c>
      <c r="AF33" s="33">
        <f t="shared" si="5"/>
        <v>0</v>
      </c>
      <c r="AG33" s="34">
        <v>1</v>
      </c>
      <c r="AH33" s="35">
        <f t="shared" si="23"/>
        <v>0</v>
      </c>
      <c r="AI33" s="39">
        <v>1</v>
      </c>
      <c r="AJ33" s="40">
        <f t="shared" si="23"/>
        <v>0</v>
      </c>
      <c r="AK33" s="41">
        <v>0</v>
      </c>
      <c r="AL33" s="42">
        <f t="shared" si="8"/>
        <v>0</v>
      </c>
      <c r="AM33" s="43">
        <v>0</v>
      </c>
      <c r="AN33" s="44">
        <f t="shared" si="9"/>
        <v>0</v>
      </c>
      <c r="AO33" s="46">
        <f t="shared" si="28"/>
        <v>3</v>
      </c>
      <c r="AP33" s="46">
        <f t="shared" si="29"/>
        <v>0</v>
      </c>
      <c r="AQ33" s="32">
        <v>0</v>
      </c>
      <c r="AR33" s="33">
        <f t="shared" si="21"/>
        <v>0</v>
      </c>
      <c r="AS33" s="33">
        <v>9</v>
      </c>
      <c r="AT33" s="33">
        <f t="shared" si="12"/>
        <v>0</v>
      </c>
      <c r="AU33" s="40">
        <v>0</v>
      </c>
      <c r="AV33" s="40">
        <f t="shared" si="12"/>
        <v>0</v>
      </c>
      <c r="AW33" s="103">
        <f t="shared" si="31"/>
        <v>19</v>
      </c>
      <c r="AX33" s="103">
        <f t="shared" si="30"/>
        <v>0</v>
      </c>
      <c r="AY33" s="47"/>
      <c r="AZ33" s="47"/>
      <c r="BA33" s="47"/>
      <c r="BB33" s="47"/>
    </row>
    <row r="34" spans="1:54" ht="70" x14ac:dyDescent="0.3">
      <c r="A34" s="95" t="s">
        <v>3</v>
      </c>
      <c r="B34" s="96" t="s">
        <v>155</v>
      </c>
      <c r="C34" s="97" t="s">
        <v>40</v>
      </c>
      <c r="D34" s="97" t="s">
        <v>86</v>
      </c>
      <c r="E34" s="97" t="s">
        <v>111</v>
      </c>
      <c r="F34" s="29">
        <v>0</v>
      </c>
      <c r="G34" s="30"/>
      <c r="H34" s="31">
        <f t="shared" si="15"/>
        <v>0</v>
      </c>
      <c r="I34" s="32">
        <v>0</v>
      </c>
      <c r="J34" s="33">
        <f t="shared" si="16"/>
        <v>0</v>
      </c>
      <c r="K34" s="34">
        <v>0</v>
      </c>
      <c r="L34" s="35">
        <f t="shared" si="17"/>
        <v>0</v>
      </c>
      <c r="M34" s="36">
        <v>0</v>
      </c>
      <c r="N34" s="36">
        <f t="shared" si="18"/>
        <v>0</v>
      </c>
      <c r="O34" s="37">
        <v>0</v>
      </c>
      <c r="P34" s="37">
        <f t="shared" si="19"/>
        <v>0</v>
      </c>
      <c r="Q34" s="38">
        <f t="shared" si="24"/>
        <v>0</v>
      </c>
      <c r="R34" s="38">
        <f t="shared" si="25"/>
        <v>0</v>
      </c>
      <c r="S34" s="32">
        <v>0</v>
      </c>
      <c r="T34" s="33">
        <f t="shared" si="20"/>
        <v>0</v>
      </c>
      <c r="U34" s="34">
        <v>0</v>
      </c>
      <c r="V34" s="35">
        <f t="shared" si="2"/>
        <v>0</v>
      </c>
      <c r="W34" s="39"/>
      <c r="X34" s="40"/>
      <c r="Y34" s="41"/>
      <c r="Z34" s="42"/>
      <c r="AA34" s="43"/>
      <c r="AB34" s="44"/>
      <c r="AC34" s="45">
        <f t="shared" si="26"/>
        <v>0</v>
      </c>
      <c r="AD34" s="45">
        <f t="shared" si="27"/>
        <v>0</v>
      </c>
      <c r="AE34" s="32"/>
      <c r="AF34" s="33">
        <f t="shared" si="5"/>
        <v>0</v>
      </c>
      <c r="AG34" s="34">
        <v>0</v>
      </c>
      <c r="AH34" s="35">
        <f t="shared" si="23"/>
        <v>0</v>
      </c>
      <c r="AI34" s="39"/>
      <c r="AJ34" s="40">
        <f t="shared" si="23"/>
        <v>0</v>
      </c>
      <c r="AK34" s="41">
        <v>0</v>
      </c>
      <c r="AL34" s="42">
        <f t="shared" si="8"/>
        <v>0</v>
      </c>
      <c r="AM34" s="43">
        <v>0</v>
      </c>
      <c r="AN34" s="44">
        <f t="shared" si="9"/>
        <v>0</v>
      </c>
      <c r="AO34" s="46">
        <f t="shared" si="28"/>
        <v>0</v>
      </c>
      <c r="AP34" s="46">
        <f t="shared" si="29"/>
        <v>0</v>
      </c>
      <c r="AQ34" s="32">
        <v>0</v>
      </c>
      <c r="AR34" s="33">
        <f t="shared" si="21"/>
        <v>0</v>
      </c>
      <c r="AS34" s="33"/>
      <c r="AT34" s="33">
        <f t="shared" si="12"/>
        <v>0</v>
      </c>
      <c r="AU34" s="40">
        <v>1</v>
      </c>
      <c r="AV34" s="40">
        <f t="shared" si="12"/>
        <v>0</v>
      </c>
      <c r="AW34" s="103">
        <f t="shared" si="31"/>
        <v>1</v>
      </c>
      <c r="AX34" s="103">
        <f t="shared" si="30"/>
        <v>0</v>
      </c>
      <c r="AY34" s="47"/>
      <c r="AZ34" s="47"/>
      <c r="BA34" s="47"/>
      <c r="BB34" s="47"/>
    </row>
    <row r="35" spans="1:54" ht="70" hidden="1" x14ac:dyDescent="0.3">
      <c r="A35" s="95" t="s">
        <v>3</v>
      </c>
      <c r="B35" s="96" t="s">
        <v>156</v>
      </c>
      <c r="C35" s="97" t="s">
        <v>41</v>
      </c>
      <c r="D35" s="97" t="s">
        <v>87</v>
      </c>
      <c r="E35" s="97" t="s">
        <v>111</v>
      </c>
      <c r="F35" s="29">
        <v>0</v>
      </c>
      <c r="G35" s="30"/>
      <c r="H35" s="31">
        <f t="shared" si="15"/>
        <v>0</v>
      </c>
      <c r="I35" s="32">
        <v>0</v>
      </c>
      <c r="J35" s="33">
        <f t="shared" si="16"/>
        <v>0</v>
      </c>
      <c r="K35" s="34">
        <v>0</v>
      </c>
      <c r="L35" s="35">
        <f t="shared" si="17"/>
        <v>0</v>
      </c>
      <c r="M35" s="36">
        <v>0</v>
      </c>
      <c r="N35" s="36">
        <f t="shared" si="18"/>
        <v>0</v>
      </c>
      <c r="O35" s="37">
        <v>0</v>
      </c>
      <c r="P35" s="37">
        <f t="shared" si="19"/>
        <v>0</v>
      </c>
      <c r="Q35" s="38">
        <f t="shared" si="24"/>
        <v>0</v>
      </c>
      <c r="R35" s="38">
        <f t="shared" si="25"/>
        <v>0</v>
      </c>
      <c r="S35" s="32">
        <v>0</v>
      </c>
      <c r="T35" s="33">
        <f t="shared" si="20"/>
        <v>0</v>
      </c>
      <c r="U35" s="34">
        <v>0</v>
      </c>
      <c r="V35" s="35">
        <f t="shared" si="2"/>
        <v>0</v>
      </c>
      <c r="W35" s="39"/>
      <c r="X35" s="40"/>
      <c r="Y35" s="41"/>
      <c r="Z35" s="42"/>
      <c r="AA35" s="43"/>
      <c r="AB35" s="44"/>
      <c r="AC35" s="45">
        <f t="shared" si="26"/>
        <v>0</v>
      </c>
      <c r="AD35" s="45">
        <f t="shared" si="27"/>
        <v>0</v>
      </c>
      <c r="AE35" s="32"/>
      <c r="AF35" s="33">
        <f t="shared" si="5"/>
        <v>0</v>
      </c>
      <c r="AG35" s="34">
        <v>0</v>
      </c>
      <c r="AH35" s="35">
        <f t="shared" si="23"/>
        <v>0</v>
      </c>
      <c r="AI35" s="39"/>
      <c r="AJ35" s="40">
        <f t="shared" si="23"/>
        <v>0</v>
      </c>
      <c r="AK35" s="41">
        <v>0</v>
      </c>
      <c r="AL35" s="42">
        <f t="shared" si="8"/>
        <v>0</v>
      </c>
      <c r="AM35" s="43">
        <v>0</v>
      </c>
      <c r="AN35" s="44">
        <f t="shared" si="9"/>
        <v>0</v>
      </c>
      <c r="AO35" s="46">
        <f t="shared" si="28"/>
        <v>0</v>
      </c>
      <c r="AP35" s="46">
        <f t="shared" si="29"/>
        <v>0</v>
      </c>
      <c r="AQ35" s="32">
        <v>0</v>
      </c>
      <c r="AR35" s="33">
        <f t="shared" si="21"/>
        <v>0</v>
      </c>
      <c r="AS35" s="33"/>
      <c r="AT35" s="33">
        <f t="shared" si="12"/>
        <v>0</v>
      </c>
      <c r="AU35" s="40">
        <f>IF($AR$70=1,AQ35,0)</f>
        <v>0</v>
      </c>
      <c r="AV35" s="40">
        <f t="shared" si="12"/>
        <v>0</v>
      </c>
      <c r="AW35" s="103">
        <f t="shared" si="31"/>
        <v>0</v>
      </c>
      <c r="AX35" s="103">
        <f t="shared" si="30"/>
        <v>0</v>
      </c>
      <c r="AY35" s="47"/>
      <c r="AZ35" s="47"/>
      <c r="BA35" s="47"/>
      <c r="BB35" s="47"/>
    </row>
    <row r="36" spans="1:54" ht="28" x14ac:dyDescent="0.3">
      <c r="A36" s="95" t="s">
        <v>3</v>
      </c>
      <c r="B36" s="96" t="s">
        <v>157</v>
      </c>
      <c r="C36" s="99" t="s">
        <v>214</v>
      </c>
      <c r="D36" s="97" t="s">
        <v>88</v>
      </c>
      <c r="E36" s="97" t="s">
        <v>112</v>
      </c>
      <c r="F36" s="29"/>
      <c r="G36" s="30"/>
      <c r="H36" s="31">
        <f t="shared" si="15"/>
        <v>0</v>
      </c>
      <c r="I36" s="32">
        <v>0</v>
      </c>
      <c r="J36" s="33">
        <f t="shared" si="16"/>
        <v>0</v>
      </c>
      <c r="K36" s="34">
        <v>0</v>
      </c>
      <c r="L36" s="35">
        <f t="shared" si="17"/>
        <v>0</v>
      </c>
      <c r="M36" s="36">
        <v>0</v>
      </c>
      <c r="N36" s="36">
        <f t="shared" si="18"/>
        <v>0</v>
      </c>
      <c r="O36" s="37">
        <v>0</v>
      </c>
      <c r="P36" s="37">
        <f t="shared" si="19"/>
        <v>0</v>
      </c>
      <c r="Q36" s="38">
        <f t="shared" si="24"/>
        <v>0</v>
      </c>
      <c r="R36" s="38">
        <f t="shared" si="25"/>
        <v>0</v>
      </c>
      <c r="S36" s="32">
        <v>0</v>
      </c>
      <c r="T36" s="33">
        <f t="shared" si="20"/>
        <v>0</v>
      </c>
      <c r="U36" s="34">
        <v>0</v>
      </c>
      <c r="V36" s="35">
        <f t="shared" si="2"/>
        <v>0</v>
      </c>
      <c r="W36" s="39"/>
      <c r="X36" s="40"/>
      <c r="Y36" s="41"/>
      <c r="Z36" s="42"/>
      <c r="AA36" s="43"/>
      <c r="AB36" s="44"/>
      <c r="AC36" s="45">
        <f t="shared" si="26"/>
        <v>0</v>
      </c>
      <c r="AD36" s="45">
        <f t="shared" si="27"/>
        <v>0</v>
      </c>
      <c r="AE36" s="32"/>
      <c r="AF36" s="33">
        <f t="shared" si="5"/>
        <v>0</v>
      </c>
      <c r="AG36" s="34">
        <v>0</v>
      </c>
      <c r="AH36" s="35">
        <f t="shared" si="23"/>
        <v>0</v>
      </c>
      <c r="AI36" s="39"/>
      <c r="AJ36" s="40">
        <f t="shared" si="23"/>
        <v>0</v>
      </c>
      <c r="AK36" s="41">
        <v>0</v>
      </c>
      <c r="AL36" s="42">
        <f t="shared" si="8"/>
        <v>0</v>
      </c>
      <c r="AM36" s="43">
        <v>0</v>
      </c>
      <c r="AN36" s="44">
        <f t="shared" si="9"/>
        <v>0</v>
      </c>
      <c r="AO36" s="46">
        <f t="shared" si="28"/>
        <v>0</v>
      </c>
      <c r="AP36" s="46">
        <f t="shared" si="29"/>
        <v>0</v>
      </c>
      <c r="AQ36" s="32">
        <v>0</v>
      </c>
      <c r="AR36" s="33">
        <f t="shared" si="21"/>
        <v>0</v>
      </c>
      <c r="AS36" s="33">
        <v>500</v>
      </c>
      <c r="AT36" s="33">
        <f t="shared" si="12"/>
        <v>0</v>
      </c>
      <c r="AU36" s="40">
        <f>IF($AR$70=1,AQ36,0)</f>
        <v>0</v>
      </c>
      <c r="AV36" s="40">
        <f t="shared" si="12"/>
        <v>0</v>
      </c>
      <c r="AW36" s="103">
        <f t="shared" si="31"/>
        <v>500</v>
      </c>
      <c r="AX36" s="103">
        <f t="shared" si="30"/>
        <v>0</v>
      </c>
      <c r="AY36" s="47"/>
      <c r="AZ36" s="47"/>
      <c r="BA36" s="47"/>
      <c r="BB36" s="47"/>
    </row>
    <row r="37" spans="1:54" ht="28" x14ac:dyDescent="0.3">
      <c r="A37" s="95" t="s">
        <v>4</v>
      </c>
      <c r="B37" s="96" t="s">
        <v>158</v>
      </c>
      <c r="C37" s="97" t="s">
        <v>43</v>
      </c>
      <c r="D37" s="97" t="s">
        <v>89</v>
      </c>
      <c r="E37" s="97" t="s">
        <v>111</v>
      </c>
      <c r="F37" s="29">
        <v>0</v>
      </c>
      <c r="G37" s="30"/>
      <c r="H37" s="31">
        <f t="shared" si="15"/>
        <v>0</v>
      </c>
      <c r="I37" s="32">
        <v>0</v>
      </c>
      <c r="J37" s="33">
        <f t="shared" si="16"/>
        <v>0</v>
      </c>
      <c r="K37" s="34">
        <v>0</v>
      </c>
      <c r="L37" s="35">
        <f t="shared" si="17"/>
        <v>0</v>
      </c>
      <c r="M37" s="36">
        <v>0</v>
      </c>
      <c r="N37" s="36">
        <f t="shared" si="18"/>
        <v>0</v>
      </c>
      <c r="O37" s="37">
        <v>0</v>
      </c>
      <c r="P37" s="37">
        <f t="shared" si="19"/>
        <v>0</v>
      </c>
      <c r="Q37" s="38">
        <f t="shared" si="24"/>
        <v>0</v>
      </c>
      <c r="R37" s="38">
        <f t="shared" si="25"/>
        <v>0</v>
      </c>
      <c r="S37" s="32">
        <v>0</v>
      </c>
      <c r="T37" s="33">
        <f t="shared" si="20"/>
        <v>0</v>
      </c>
      <c r="U37" s="34">
        <v>0</v>
      </c>
      <c r="V37" s="35">
        <f t="shared" si="2"/>
        <v>0</v>
      </c>
      <c r="W37" s="39"/>
      <c r="X37" s="40"/>
      <c r="Y37" s="41"/>
      <c r="Z37" s="42"/>
      <c r="AA37" s="43"/>
      <c r="AB37" s="44"/>
      <c r="AC37" s="45">
        <f t="shared" si="26"/>
        <v>0</v>
      </c>
      <c r="AD37" s="45">
        <f t="shared" si="27"/>
        <v>0</v>
      </c>
      <c r="AE37" s="32"/>
      <c r="AF37" s="33">
        <f t="shared" si="5"/>
        <v>0</v>
      </c>
      <c r="AG37" s="34">
        <v>0</v>
      </c>
      <c r="AH37" s="35">
        <f t="shared" ref="AH37:AJ52" si="32">AG37*$F37</f>
        <v>0</v>
      </c>
      <c r="AI37" s="39"/>
      <c r="AJ37" s="40">
        <f t="shared" si="32"/>
        <v>0</v>
      </c>
      <c r="AK37" s="41">
        <v>0</v>
      </c>
      <c r="AL37" s="42">
        <f t="shared" si="8"/>
        <v>0</v>
      </c>
      <c r="AM37" s="43">
        <v>0</v>
      </c>
      <c r="AN37" s="44">
        <f t="shared" si="9"/>
        <v>0</v>
      </c>
      <c r="AO37" s="46">
        <f t="shared" si="28"/>
        <v>0</v>
      </c>
      <c r="AP37" s="46">
        <f t="shared" si="29"/>
        <v>0</v>
      </c>
      <c r="AQ37" s="32">
        <v>0</v>
      </c>
      <c r="AR37" s="33">
        <f t="shared" si="21"/>
        <v>0</v>
      </c>
      <c r="AS37" s="33"/>
      <c r="AT37" s="33">
        <f t="shared" si="12"/>
        <v>0</v>
      </c>
      <c r="AU37" s="40">
        <f>IF($AR$70=1,AQ37,0)</f>
        <v>0</v>
      </c>
      <c r="AV37" s="40">
        <f t="shared" si="12"/>
        <v>0</v>
      </c>
      <c r="AW37" s="103">
        <f t="shared" si="31"/>
        <v>0</v>
      </c>
      <c r="AX37" s="103">
        <f t="shared" si="30"/>
        <v>0</v>
      </c>
      <c r="AY37" s="47"/>
      <c r="AZ37" s="47"/>
      <c r="BA37" s="47"/>
      <c r="BB37" s="47"/>
    </row>
    <row r="38" spans="1:54" ht="28" x14ac:dyDescent="0.3">
      <c r="A38" s="95" t="s">
        <v>4</v>
      </c>
      <c r="B38" s="96" t="s">
        <v>159</v>
      </c>
      <c r="C38" s="97" t="s">
        <v>44</v>
      </c>
      <c r="D38" s="97" t="s">
        <v>90</v>
      </c>
      <c r="E38" s="97" t="s">
        <v>111</v>
      </c>
      <c r="F38" s="29">
        <v>0</v>
      </c>
      <c r="G38" s="30"/>
      <c r="H38" s="31">
        <f t="shared" si="15"/>
        <v>0</v>
      </c>
      <c r="I38" s="32">
        <v>0</v>
      </c>
      <c r="J38" s="33">
        <f t="shared" si="16"/>
        <v>0</v>
      </c>
      <c r="K38" s="34">
        <v>0</v>
      </c>
      <c r="L38" s="35">
        <f t="shared" si="17"/>
        <v>0</v>
      </c>
      <c r="M38" s="36">
        <v>0</v>
      </c>
      <c r="N38" s="36">
        <f t="shared" si="18"/>
        <v>0</v>
      </c>
      <c r="O38" s="37">
        <v>0</v>
      </c>
      <c r="P38" s="37">
        <f t="shared" si="19"/>
        <v>0</v>
      </c>
      <c r="Q38" s="38">
        <f t="shared" si="24"/>
        <v>0</v>
      </c>
      <c r="R38" s="38">
        <f t="shared" si="25"/>
        <v>0</v>
      </c>
      <c r="S38" s="32">
        <v>0</v>
      </c>
      <c r="T38" s="33">
        <f t="shared" si="20"/>
        <v>0</v>
      </c>
      <c r="U38" s="34">
        <v>0</v>
      </c>
      <c r="V38" s="35">
        <f t="shared" si="2"/>
        <v>0</v>
      </c>
      <c r="W38" s="39"/>
      <c r="X38" s="40"/>
      <c r="Y38" s="41"/>
      <c r="Z38" s="42"/>
      <c r="AA38" s="43"/>
      <c r="AB38" s="44"/>
      <c r="AC38" s="45">
        <f t="shared" si="26"/>
        <v>0</v>
      </c>
      <c r="AD38" s="45">
        <f t="shared" si="27"/>
        <v>0</v>
      </c>
      <c r="AE38" s="32"/>
      <c r="AF38" s="33">
        <f t="shared" si="5"/>
        <v>0</v>
      </c>
      <c r="AG38" s="34">
        <v>0</v>
      </c>
      <c r="AH38" s="35">
        <f t="shared" si="32"/>
        <v>0</v>
      </c>
      <c r="AI38" s="39"/>
      <c r="AJ38" s="40">
        <f t="shared" si="32"/>
        <v>0</v>
      </c>
      <c r="AK38" s="41">
        <v>0</v>
      </c>
      <c r="AL38" s="42">
        <f t="shared" si="8"/>
        <v>0</v>
      </c>
      <c r="AM38" s="43">
        <v>0</v>
      </c>
      <c r="AN38" s="44">
        <f t="shared" si="9"/>
        <v>0</v>
      </c>
      <c r="AO38" s="46">
        <f t="shared" si="28"/>
        <v>0</v>
      </c>
      <c r="AP38" s="46">
        <f t="shared" si="29"/>
        <v>0</v>
      </c>
      <c r="AQ38" s="32">
        <v>0</v>
      </c>
      <c r="AR38" s="33">
        <f t="shared" si="21"/>
        <v>0</v>
      </c>
      <c r="AS38" s="33"/>
      <c r="AT38" s="33">
        <f t="shared" si="12"/>
        <v>0</v>
      </c>
      <c r="AU38" s="40"/>
      <c r="AV38" s="40">
        <f t="shared" si="12"/>
        <v>0</v>
      </c>
      <c r="AW38" s="103">
        <f t="shared" si="31"/>
        <v>0</v>
      </c>
      <c r="AX38" s="103">
        <f t="shared" si="30"/>
        <v>0</v>
      </c>
      <c r="AY38" s="47"/>
      <c r="AZ38" s="47"/>
      <c r="BA38" s="47"/>
      <c r="BB38" s="47"/>
    </row>
    <row r="39" spans="1:54" ht="84" x14ac:dyDescent="0.3">
      <c r="A39" s="95" t="s">
        <v>4</v>
      </c>
      <c r="B39" s="96" t="s">
        <v>160</v>
      </c>
      <c r="C39" s="97" t="s">
        <v>67</v>
      </c>
      <c r="D39" s="97" t="s">
        <v>108</v>
      </c>
      <c r="E39" s="97" t="s">
        <v>111</v>
      </c>
      <c r="F39" s="29">
        <v>0</v>
      </c>
      <c r="G39" s="30"/>
      <c r="H39" s="31">
        <f t="shared" si="15"/>
        <v>0</v>
      </c>
      <c r="I39" s="32">
        <v>0</v>
      </c>
      <c r="J39" s="33">
        <f t="shared" si="16"/>
        <v>0</v>
      </c>
      <c r="K39" s="34">
        <v>0</v>
      </c>
      <c r="L39" s="35">
        <f t="shared" si="17"/>
        <v>0</v>
      </c>
      <c r="M39" s="36">
        <v>0</v>
      </c>
      <c r="N39" s="36">
        <f t="shared" si="18"/>
        <v>0</v>
      </c>
      <c r="O39" s="37">
        <v>0</v>
      </c>
      <c r="P39" s="37">
        <f t="shared" si="19"/>
        <v>0</v>
      </c>
      <c r="Q39" s="38">
        <f t="shared" si="24"/>
        <v>0</v>
      </c>
      <c r="R39" s="38">
        <f t="shared" si="25"/>
        <v>0</v>
      </c>
      <c r="S39" s="32">
        <v>0</v>
      </c>
      <c r="T39" s="33">
        <f t="shared" si="20"/>
        <v>0</v>
      </c>
      <c r="U39" s="34">
        <v>0</v>
      </c>
      <c r="V39" s="35">
        <f t="shared" si="2"/>
        <v>0</v>
      </c>
      <c r="W39" s="39"/>
      <c r="X39" s="40"/>
      <c r="Y39" s="41"/>
      <c r="Z39" s="42"/>
      <c r="AA39" s="43"/>
      <c r="AB39" s="44"/>
      <c r="AC39" s="45">
        <f t="shared" si="26"/>
        <v>0</v>
      </c>
      <c r="AD39" s="45">
        <f t="shared" si="27"/>
        <v>0</v>
      </c>
      <c r="AE39" s="32"/>
      <c r="AF39" s="33">
        <f t="shared" si="5"/>
        <v>0</v>
      </c>
      <c r="AG39" s="34">
        <v>0</v>
      </c>
      <c r="AH39" s="35">
        <f t="shared" si="32"/>
        <v>0</v>
      </c>
      <c r="AI39" s="39"/>
      <c r="AJ39" s="40">
        <f t="shared" si="32"/>
        <v>0</v>
      </c>
      <c r="AK39" s="41">
        <v>0</v>
      </c>
      <c r="AL39" s="42">
        <f t="shared" si="8"/>
        <v>0</v>
      </c>
      <c r="AM39" s="43">
        <v>0</v>
      </c>
      <c r="AN39" s="44">
        <f t="shared" si="9"/>
        <v>0</v>
      </c>
      <c r="AO39" s="46">
        <f t="shared" si="28"/>
        <v>0</v>
      </c>
      <c r="AP39" s="46">
        <f t="shared" si="29"/>
        <v>0</v>
      </c>
      <c r="AQ39" s="32">
        <v>0</v>
      </c>
      <c r="AR39" s="33">
        <f t="shared" si="21"/>
        <v>0</v>
      </c>
      <c r="AS39" s="33"/>
      <c r="AT39" s="33">
        <f t="shared" si="12"/>
        <v>0</v>
      </c>
      <c r="AU39" s="40">
        <v>1</v>
      </c>
      <c r="AV39" s="40">
        <f t="shared" si="12"/>
        <v>0</v>
      </c>
      <c r="AW39" s="103">
        <f t="shared" si="31"/>
        <v>1</v>
      </c>
      <c r="AX39" s="103">
        <f t="shared" si="30"/>
        <v>0</v>
      </c>
      <c r="AY39" s="47"/>
      <c r="AZ39" s="47"/>
      <c r="BA39" s="47"/>
      <c r="BB39" s="47"/>
    </row>
    <row r="40" spans="1:54" ht="84" x14ac:dyDescent="0.3">
      <c r="A40" s="95" t="s">
        <v>4</v>
      </c>
      <c r="B40" s="96" t="s">
        <v>161</v>
      </c>
      <c r="C40" s="97" t="s">
        <v>68</v>
      </c>
      <c r="D40" s="97" t="s">
        <v>108</v>
      </c>
      <c r="E40" s="97" t="s">
        <v>111</v>
      </c>
      <c r="F40" s="29">
        <v>0</v>
      </c>
      <c r="G40" s="30"/>
      <c r="H40" s="31">
        <f t="shared" si="15"/>
        <v>0</v>
      </c>
      <c r="I40" s="32">
        <v>0</v>
      </c>
      <c r="J40" s="33">
        <f t="shared" si="16"/>
        <v>0</v>
      </c>
      <c r="K40" s="34">
        <v>0</v>
      </c>
      <c r="L40" s="35">
        <f t="shared" si="17"/>
        <v>0</v>
      </c>
      <c r="M40" s="36">
        <v>0</v>
      </c>
      <c r="N40" s="36">
        <f t="shared" si="18"/>
        <v>0</v>
      </c>
      <c r="O40" s="37">
        <v>0</v>
      </c>
      <c r="P40" s="37">
        <f t="shared" si="19"/>
        <v>0</v>
      </c>
      <c r="Q40" s="38">
        <f t="shared" ref="Q40:Q56" si="33">IF($H$70=1,G40,0)+IF($J$70=1,I40,0)+IF($L$70=1,K40,0)+IF($N$70=1,M40,0)+IF($P$70=1,O40,0)</f>
        <v>0</v>
      </c>
      <c r="R40" s="38">
        <f t="shared" ref="R40:R56" si="34">IF($H$70=1,H40,0)+IF($J$70=1,J40,0)+IF($L$70=1,L40,0)+IF($N$70=1,N40,0)+IF($P$70=1,P40,0)</f>
        <v>0</v>
      </c>
      <c r="S40" s="32">
        <v>0</v>
      </c>
      <c r="T40" s="33">
        <f t="shared" si="20"/>
        <v>0</v>
      </c>
      <c r="U40" s="34">
        <v>0</v>
      </c>
      <c r="V40" s="35">
        <f t="shared" si="2"/>
        <v>0</v>
      </c>
      <c r="W40" s="39"/>
      <c r="X40" s="40"/>
      <c r="Y40" s="41"/>
      <c r="Z40" s="42"/>
      <c r="AA40" s="43"/>
      <c r="AB40" s="44"/>
      <c r="AC40" s="45">
        <f t="shared" ref="AC40:AC56" si="35">IF($T$70=1,S40,0)+IF($V$70=1,U40,0)+IF($X$70=1,W40,0)+IF($Z$70=1,Y40,0)+IF($AB$70=1,AA40,0)</f>
        <v>0</v>
      </c>
      <c r="AD40" s="45">
        <f t="shared" ref="AD40:AD56" si="36">IF($T$70=1,T40,0)+IF($V$70=1,V40,0)+IF($X$70=1,X40,0)+IF($Z$70=1,Z40,0)+IF($AB$70=1,AB40,0)</f>
        <v>0</v>
      </c>
      <c r="AE40" s="32"/>
      <c r="AF40" s="33">
        <f t="shared" si="5"/>
        <v>0</v>
      </c>
      <c r="AG40" s="34">
        <v>0</v>
      </c>
      <c r="AH40" s="35">
        <f t="shared" si="32"/>
        <v>0</v>
      </c>
      <c r="AI40" s="39"/>
      <c r="AJ40" s="40">
        <f t="shared" si="32"/>
        <v>0</v>
      </c>
      <c r="AK40" s="41">
        <v>0</v>
      </c>
      <c r="AL40" s="42">
        <f t="shared" si="8"/>
        <v>0</v>
      </c>
      <c r="AM40" s="43">
        <v>0</v>
      </c>
      <c r="AN40" s="44">
        <f t="shared" si="9"/>
        <v>0</v>
      </c>
      <c r="AO40" s="46">
        <f t="shared" ref="AO40:AO56" si="37">IF($AF$70=1,AE40,0)+IF($AH$70=1,AG40,0)+IF($AJ$70=1,AI40,0)+IF($AL$70=1,AK40,0)+IF($AN$70=1,AM40,0)</f>
        <v>0</v>
      </c>
      <c r="AP40" s="46">
        <f t="shared" ref="AP40:AP56" si="38">IF($AF$70=1,AF40,0)+IF($AH$70=1,AH40,0)+IF($AJ$70=1,AJ40,0)+IF($AL$70=1,AL40,0)+IF($AN$70=1,AN40,0)</f>
        <v>0</v>
      </c>
      <c r="AQ40" s="32">
        <v>0</v>
      </c>
      <c r="AR40" s="33">
        <f t="shared" si="21"/>
        <v>0</v>
      </c>
      <c r="AS40" s="33"/>
      <c r="AT40" s="33">
        <f t="shared" si="12"/>
        <v>0</v>
      </c>
      <c r="AU40" s="40">
        <v>1</v>
      </c>
      <c r="AV40" s="40">
        <f t="shared" si="12"/>
        <v>0</v>
      </c>
      <c r="AW40" s="103">
        <f t="shared" ref="AW40:AW57" si="39">IF($R$70=1,Q40,0)+IF($AD$70=1,AC40,0)+IF($AP$70=1,AO40,0)+IF($AV$70=1,AU40,0)+IF($AT$70=1,AS40,0)</f>
        <v>1</v>
      </c>
      <c r="AX40" s="103">
        <f t="shared" ref="AX40:AX57" si="40">IF($R$70=1,R40,0)+IF($AD$70=1,AD40,0)+IF($AP$70=1,AP40,0)+IF($AV$70=1,AV40,0)+IF($AT$70=1,AT40,0)</f>
        <v>0</v>
      </c>
      <c r="AY40" s="47"/>
      <c r="AZ40" s="47"/>
      <c r="BA40" s="47"/>
      <c r="BB40" s="47"/>
    </row>
    <row r="41" spans="1:54" ht="70" x14ac:dyDescent="0.3">
      <c r="A41" s="95" t="s">
        <v>4</v>
      </c>
      <c r="B41" s="96" t="s">
        <v>162</v>
      </c>
      <c r="C41" s="97" t="s">
        <v>69</v>
      </c>
      <c r="D41" s="97" t="s">
        <v>118</v>
      </c>
      <c r="E41" s="97" t="s">
        <v>114</v>
      </c>
      <c r="F41" s="29">
        <v>0</v>
      </c>
      <c r="G41" s="30"/>
      <c r="H41" s="31">
        <f t="shared" si="15"/>
        <v>0</v>
      </c>
      <c r="I41" s="32">
        <v>0</v>
      </c>
      <c r="J41" s="33">
        <f t="shared" si="16"/>
        <v>0</v>
      </c>
      <c r="K41" s="34">
        <v>0</v>
      </c>
      <c r="L41" s="35">
        <f t="shared" si="17"/>
        <v>0</v>
      </c>
      <c r="M41" s="36">
        <v>0</v>
      </c>
      <c r="N41" s="36">
        <f t="shared" si="18"/>
        <v>0</v>
      </c>
      <c r="O41" s="37">
        <v>0</v>
      </c>
      <c r="P41" s="37">
        <f t="shared" si="19"/>
        <v>0</v>
      </c>
      <c r="Q41" s="38">
        <f t="shared" si="33"/>
        <v>0</v>
      </c>
      <c r="R41" s="38">
        <f t="shared" si="34"/>
        <v>0</v>
      </c>
      <c r="S41" s="32">
        <v>0</v>
      </c>
      <c r="T41" s="33">
        <f t="shared" si="20"/>
        <v>0</v>
      </c>
      <c r="U41" s="34">
        <v>0</v>
      </c>
      <c r="V41" s="35">
        <f t="shared" si="2"/>
        <v>0</v>
      </c>
      <c r="W41" s="39"/>
      <c r="X41" s="40"/>
      <c r="Y41" s="41"/>
      <c r="Z41" s="42"/>
      <c r="AA41" s="43"/>
      <c r="AB41" s="44"/>
      <c r="AC41" s="45">
        <f t="shared" si="35"/>
        <v>0</v>
      </c>
      <c r="AD41" s="45">
        <f t="shared" si="36"/>
        <v>0</v>
      </c>
      <c r="AE41" s="32"/>
      <c r="AF41" s="33">
        <f t="shared" si="5"/>
        <v>0</v>
      </c>
      <c r="AG41" s="34">
        <v>0</v>
      </c>
      <c r="AH41" s="35">
        <f t="shared" si="32"/>
        <v>0</v>
      </c>
      <c r="AI41" s="39"/>
      <c r="AJ41" s="40">
        <f t="shared" si="32"/>
        <v>0</v>
      </c>
      <c r="AK41" s="41">
        <v>0</v>
      </c>
      <c r="AL41" s="42">
        <f t="shared" si="8"/>
        <v>0</v>
      </c>
      <c r="AM41" s="43">
        <v>0</v>
      </c>
      <c r="AN41" s="44">
        <f t="shared" si="9"/>
        <v>0</v>
      </c>
      <c r="AO41" s="46">
        <f t="shared" si="37"/>
        <v>0</v>
      </c>
      <c r="AP41" s="46">
        <f t="shared" si="38"/>
        <v>0</v>
      </c>
      <c r="AQ41" s="32">
        <v>0</v>
      </c>
      <c r="AR41" s="33">
        <f t="shared" si="21"/>
        <v>0</v>
      </c>
      <c r="AS41" s="33">
        <v>3</v>
      </c>
      <c r="AT41" s="33">
        <f t="shared" si="12"/>
        <v>0</v>
      </c>
      <c r="AU41" s="40">
        <f>IF($AR$70=1,AQ41,0)</f>
        <v>0</v>
      </c>
      <c r="AV41" s="40">
        <f t="shared" si="12"/>
        <v>0</v>
      </c>
      <c r="AW41" s="103">
        <f t="shared" si="39"/>
        <v>3</v>
      </c>
      <c r="AX41" s="103">
        <f t="shared" si="40"/>
        <v>0</v>
      </c>
      <c r="AY41" s="47"/>
      <c r="AZ41" s="47"/>
      <c r="BA41" s="47"/>
      <c r="BB41" s="47"/>
    </row>
    <row r="42" spans="1:54" ht="70" x14ac:dyDescent="0.3">
      <c r="A42" s="95" t="s">
        <v>4</v>
      </c>
      <c r="B42" s="96" t="s">
        <v>163</v>
      </c>
      <c r="C42" s="97" t="s">
        <v>70</v>
      </c>
      <c r="D42" s="97" t="s">
        <v>119</v>
      </c>
      <c r="E42" s="97" t="s">
        <v>114</v>
      </c>
      <c r="F42" s="29">
        <v>0</v>
      </c>
      <c r="G42" s="30">
        <v>1</v>
      </c>
      <c r="H42" s="31">
        <f t="shared" si="15"/>
        <v>0</v>
      </c>
      <c r="I42" s="32">
        <v>0</v>
      </c>
      <c r="J42" s="33">
        <f t="shared" si="16"/>
        <v>0</v>
      </c>
      <c r="K42" s="34">
        <v>0</v>
      </c>
      <c r="L42" s="35">
        <f t="shared" si="17"/>
        <v>0</v>
      </c>
      <c r="M42" s="36">
        <v>0</v>
      </c>
      <c r="N42" s="36">
        <f t="shared" si="18"/>
        <v>0</v>
      </c>
      <c r="O42" s="37">
        <v>1</v>
      </c>
      <c r="P42" s="37">
        <f t="shared" si="19"/>
        <v>0</v>
      </c>
      <c r="Q42" s="38">
        <f t="shared" si="33"/>
        <v>2</v>
      </c>
      <c r="R42" s="38">
        <f t="shared" si="34"/>
        <v>0</v>
      </c>
      <c r="S42" s="32">
        <v>0</v>
      </c>
      <c r="T42" s="33">
        <f t="shared" si="20"/>
        <v>0</v>
      </c>
      <c r="U42" s="34">
        <v>0</v>
      </c>
      <c r="V42" s="35">
        <f t="shared" si="2"/>
        <v>0</v>
      </c>
      <c r="W42" s="39"/>
      <c r="X42" s="40"/>
      <c r="Y42" s="41"/>
      <c r="Z42" s="42"/>
      <c r="AA42" s="43"/>
      <c r="AB42" s="44"/>
      <c r="AC42" s="45">
        <f t="shared" si="35"/>
        <v>0</v>
      </c>
      <c r="AD42" s="45">
        <f t="shared" si="36"/>
        <v>0</v>
      </c>
      <c r="AE42" s="32">
        <v>0</v>
      </c>
      <c r="AF42" s="33">
        <f t="shared" si="5"/>
        <v>0</v>
      </c>
      <c r="AG42" s="34">
        <v>0</v>
      </c>
      <c r="AH42" s="35">
        <f t="shared" si="32"/>
        <v>0</v>
      </c>
      <c r="AI42" s="39">
        <v>0</v>
      </c>
      <c r="AJ42" s="40">
        <f t="shared" si="32"/>
        <v>0</v>
      </c>
      <c r="AK42" s="41">
        <v>0</v>
      </c>
      <c r="AL42" s="42">
        <f t="shared" si="8"/>
        <v>0</v>
      </c>
      <c r="AM42" s="43">
        <v>0</v>
      </c>
      <c r="AN42" s="44">
        <f t="shared" si="9"/>
        <v>0</v>
      </c>
      <c r="AO42" s="46">
        <f t="shared" si="37"/>
        <v>0</v>
      </c>
      <c r="AP42" s="46">
        <f t="shared" si="38"/>
        <v>0</v>
      </c>
      <c r="AQ42" s="32">
        <v>0</v>
      </c>
      <c r="AR42" s="33">
        <f t="shared" si="21"/>
        <v>0</v>
      </c>
      <c r="AS42" s="33"/>
      <c r="AT42" s="33">
        <f t="shared" si="12"/>
        <v>0</v>
      </c>
      <c r="AU42" s="40">
        <f>IF($AR$70=1,AQ42,0)</f>
        <v>0</v>
      </c>
      <c r="AV42" s="40">
        <f t="shared" si="12"/>
        <v>0</v>
      </c>
      <c r="AW42" s="103">
        <f t="shared" si="39"/>
        <v>2</v>
      </c>
      <c r="AX42" s="103">
        <f t="shared" si="40"/>
        <v>0</v>
      </c>
      <c r="AY42" s="47"/>
      <c r="AZ42" s="47"/>
      <c r="BA42" s="47"/>
      <c r="BB42" s="47"/>
    </row>
    <row r="43" spans="1:54" ht="28" x14ac:dyDescent="0.3">
      <c r="A43" s="95" t="s">
        <v>4</v>
      </c>
      <c r="B43" s="96" t="s">
        <v>164</v>
      </c>
      <c r="C43" s="97" t="s">
        <v>45</v>
      </c>
      <c r="D43" s="97" t="s">
        <v>91</v>
      </c>
      <c r="E43" s="97" t="s">
        <v>111</v>
      </c>
      <c r="F43" s="29">
        <v>0</v>
      </c>
      <c r="G43" s="30"/>
      <c r="H43" s="31">
        <f t="shared" si="15"/>
        <v>0</v>
      </c>
      <c r="I43" s="32">
        <v>0</v>
      </c>
      <c r="J43" s="33">
        <f t="shared" si="16"/>
        <v>0</v>
      </c>
      <c r="K43" s="34">
        <v>0</v>
      </c>
      <c r="L43" s="35">
        <f t="shared" si="17"/>
        <v>0</v>
      </c>
      <c r="M43" s="36">
        <v>0</v>
      </c>
      <c r="N43" s="36">
        <f t="shared" si="18"/>
        <v>0</v>
      </c>
      <c r="O43" s="37">
        <v>0</v>
      </c>
      <c r="P43" s="37">
        <f t="shared" si="19"/>
        <v>0</v>
      </c>
      <c r="Q43" s="38">
        <f t="shared" si="33"/>
        <v>0</v>
      </c>
      <c r="R43" s="38">
        <f t="shared" si="34"/>
        <v>0</v>
      </c>
      <c r="S43" s="32">
        <v>0</v>
      </c>
      <c r="T43" s="33">
        <f t="shared" si="20"/>
        <v>0</v>
      </c>
      <c r="U43" s="34">
        <v>0</v>
      </c>
      <c r="V43" s="35">
        <f t="shared" si="2"/>
        <v>0</v>
      </c>
      <c r="W43" s="39"/>
      <c r="X43" s="40"/>
      <c r="Y43" s="41"/>
      <c r="Z43" s="42"/>
      <c r="AA43" s="43"/>
      <c r="AB43" s="44"/>
      <c r="AC43" s="45">
        <f t="shared" si="35"/>
        <v>0</v>
      </c>
      <c r="AD43" s="45">
        <f t="shared" si="36"/>
        <v>0</v>
      </c>
      <c r="AE43" s="32"/>
      <c r="AF43" s="33">
        <f t="shared" si="5"/>
        <v>0</v>
      </c>
      <c r="AG43" s="34">
        <v>0</v>
      </c>
      <c r="AH43" s="35">
        <f t="shared" si="32"/>
        <v>0</v>
      </c>
      <c r="AI43" s="39"/>
      <c r="AJ43" s="40">
        <f t="shared" si="32"/>
        <v>0</v>
      </c>
      <c r="AK43" s="41">
        <v>0</v>
      </c>
      <c r="AL43" s="42">
        <f t="shared" si="8"/>
        <v>0</v>
      </c>
      <c r="AM43" s="43">
        <v>0</v>
      </c>
      <c r="AN43" s="44">
        <f t="shared" si="9"/>
        <v>0</v>
      </c>
      <c r="AO43" s="46">
        <f t="shared" si="37"/>
        <v>0</v>
      </c>
      <c r="AP43" s="46">
        <f t="shared" si="38"/>
        <v>0</v>
      </c>
      <c r="AQ43" s="32">
        <v>0</v>
      </c>
      <c r="AR43" s="33">
        <f t="shared" si="21"/>
        <v>0</v>
      </c>
      <c r="AS43" s="33"/>
      <c r="AT43" s="33">
        <f t="shared" si="12"/>
        <v>0</v>
      </c>
      <c r="AU43" s="40">
        <v>1</v>
      </c>
      <c r="AV43" s="40">
        <f t="shared" si="12"/>
        <v>0</v>
      </c>
      <c r="AW43" s="103">
        <f t="shared" si="39"/>
        <v>1</v>
      </c>
      <c r="AX43" s="103">
        <f t="shared" si="40"/>
        <v>0</v>
      </c>
      <c r="AY43" s="47"/>
      <c r="AZ43" s="47"/>
      <c r="BA43" s="47"/>
      <c r="BB43" s="47"/>
    </row>
    <row r="44" spans="1:54" ht="28" hidden="1" x14ac:dyDescent="0.3">
      <c r="A44" s="95" t="s">
        <v>4</v>
      </c>
      <c r="B44" s="96" t="s">
        <v>165</v>
      </c>
      <c r="C44" s="97" t="s">
        <v>46</v>
      </c>
      <c r="D44" s="97" t="s">
        <v>92</v>
      </c>
      <c r="E44" s="97" t="s">
        <v>111</v>
      </c>
      <c r="F44" s="29">
        <v>0</v>
      </c>
      <c r="G44" s="30"/>
      <c r="H44" s="31">
        <f t="shared" si="15"/>
        <v>0</v>
      </c>
      <c r="I44" s="32">
        <v>0</v>
      </c>
      <c r="J44" s="33">
        <f t="shared" si="16"/>
        <v>0</v>
      </c>
      <c r="K44" s="34">
        <v>0</v>
      </c>
      <c r="L44" s="35">
        <f t="shared" si="17"/>
        <v>0</v>
      </c>
      <c r="M44" s="36">
        <v>0</v>
      </c>
      <c r="N44" s="36">
        <f t="shared" si="18"/>
        <v>0</v>
      </c>
      <c r="O44" s="37">
        <v>0</v>
      </c>
      <c r="P44" s="37">
        <f t="shared" si="19"/>
        <v>0</v>
      </c>
      <c r="Q44" s="38">
        <f t="shared" si="33"/>
        <v>0</v>
      </c>
      <c r="R44" s="38">
        <f t="shared" si="34"/>
        <v>0</v>
      </c>
      <c r="S44" s="32">
        <v>0</v>
      </c>
      <c r="T44" s="33">
        <f t="shared" si="20"/>
        <v>0</v>
      </c>
      <c r="U44" s="34">
        <v>0</v>
      </c>
      <c r="V44" s="35">
        <f t="shared" si="2"/>
        <v>0</v>
      </c>
      <c r="W44" s="39"/>
      <c r="X44" s="40"/>
      <c r="Y44" s="41"/>
      <c r="Z44" s="42"/>
      <c r="AA44" s="43"/>
      <c r="AB44" s="44"/>
      <c r="AC44" s="45">
        <f t="shared" si="35"/>
        <v>0</v>
      </c>
      <c r="AD44" s="45">
        <f t="shared" si="36"/>
        <v>0</v>
      </c>
      <c r="AE44" s="32"/>
      <c r="AF44" s="33">
        <f t="shared" si="5"/>
        <v>0</v>
      </c>
      <c r="AG44" s="34">
        <v>0</v>
      </c>
      <c r="AH44" s="35">
        <f t="shared" si="32"/>
        <v>0</v>
      </c>
      <c r="AI44" s="39"/>
      <c r="AJ44" s="40">
        <f t="shared" si="32"/>
        <v>0</v>
      </c>
      <c r="AK44" s="41">
        <v>0</v>
      </c>
      <c r="AL44" s="42">
        <f t="shared" si="8"/>
        <v>0</v>
      </c>
      <c r="AM44" s="43">
        <v>0</v>
      </c>
      <c r="AN44" s="44">
        <f t="shared" si="9"/>
        <v>0</v>
      </c>
      <c r="AO44" s="46">
        <f t="shared" si="37"/>
        <v>0</v>
      </c>
      <c r="AP44" s="46">
        <f t="shared" si="38"/>
        <v>0</v>
      </c>
      <c r="AQ44" s="32">
        <v>0</v>
      </c>
      <c r="AR44" s="33">
        <f t="shared" si="21"/>
        <v>0</v>
      </c>
      <c r="AS44" s="33"/>
      <c r="AT44" s="33">
        <f t="shared" si="12"/>
        <v>0</v>
      </c>
      <c r="AU44" s="40">
        <f>IF($AR$70=1,AQ44,0)</f>
        <v>0</v>
      </c>
      <c r="AV44" s="40">
        <f t="shared" si="12"/>
        <v>0</v>
      </c>
      <c r="AW44" s="103">
        <f t="shared" si="39"/>
        <v>0</v>
      </c>
      <c r="AX44" s="103">
        <f t="shared" si="40"/>
        <v>0</v>
      </c>
      <c r="AY44" s="47"/>
      <c r="AZ44" s="47"/>
      <c r="BA44" s="47"/>
      <c r="BB44" s="47"/>
    </row>
    <row r="45" spans="1:54" ht="56" x14ac:dyDescent="0.3">
      <c r="A45" s="95" t="s">
        <v>4</v>
      </c>
      <c r="B45" s="96" t="s">
        <v>166</v>
      </c>
      <c r="C45" s="97" t="s">
        <v>47</v>
      </c>
      <c r="D45" s="97" t="s">
        <v>93</v>
      </c>
      <c r="E45" s="97" t="s">
        <v>111</v>
      </c>
      <c r="F45" s="29">
        <v>0</v>
      </c>
      <c r="G45" s="30"/>
      <c r="H45" s="31">
        <f t="shared" si="15"/>
        <v>0</v>
      </c>
      <c r="I45" s="32">
        <v>0</v>
      </c>
      <c r="J45" s="33">
        <f t="shared" si="16"/>
        <v>0</v>
      </c>
      <c r="K45" s="34">
        <v>0</v>
      </c>
      <c r="L45" s="35">
        <f t="shared" si="17"/>
        <v>0</v>
      </c>
      <c r="M45" s="36">
        <v>0</v>
      </c>
      <c r="N45" s="36">
        <f t="shared" si="18"/>
        <v>0</v>
      </c>
      <c r="O45" s="37">
        <v>0</v>
      </c>
      <c r="P45" s="37">
        <f t="shared" si="19"/>
        <v>0</v>
      </c>
      <c r="Q45" s="38">
        <f t="shared" si="33"/>
        <v>0</v>
      </c>
      <c r="R45" s="38">
        <f t="shared" si="34"/>
        <v>0</v>
      </c>
      <c r="S45" s="32">
        <v>0</v>
      </c>
      <c r="T45" s="33">
        <f t="shared" si="20"/>
        <v>0</v>
      </c>
      <c r="U45" s="34">
        <v>0</v>
      </c>
      <c r="V45" s="35">
        <f t="shared" si="2"/>
        <v>0</v>
      </c>
      <c r="W45" s="39"/>
      <c r="X45" s="40"/>
      <c r="Y45" s="41"/>
      <c r="Z45" s="42"/>
      <c r="AA45" s="43"/>
      <c r="AB45" s="44"/>
      <c r="AC45" s="45">
        <f t="shared" si="35"/>
        <v>0</v>
      </c>
      <c r="AD45" s="45">
        <f t="shared" si="36"/>
        <v>0</v>
      </c>
      <c r="AE45" s="32"/>
      <c r="AF45" s="33">
        <f t="shared" si="5"/>
        <v>0</v>
      </c>
      <c r="AG45" s="34">
        <v>0</v>
      </c>
      <c r="AH45" s="35">
        <f t="shared" si="32"/>
        <v>0</v>
      </c>
      <c r="AI45" s="39"/>
      <c r="AJ45" s="40">
        <f t="shared" si="32"/>
        <v>0</v>
      </c>
      <c r="AK45" s="41">
        <v>0</v>
      </c>
      <c r="AL45" s="42">
        <f t="shared" si="8"/>
        <v>0</v>
      </c>
      <c r="AM45" s="43">
        <v>0</v>
      </c>
      <c r="AN45" s="44">
        <f t="shared" si="9"/>
        <v>0</v>
      </c>
      <c r="AO45" s="46">
        <f t="shared" si="37"/>
        <v>0</v>
      </c>
      <c r="AP45" s="46">
        <f t="shared" si="38"/>
        <v>0</v>
      </c>
      <c r="AQ45" s="32">
        <v>0</v>
      </c>
      <c r="AR45" s="33">
        <f t="shared" si="21"/>
        <v>0</v>
      </c>
      <c r="AS45" s="33"/>
      <c r="AT45" s="33">
        <f t="shared" si="12"/>
        <v>0</v>
      </c>
      <c r="AU45" s="40">
        <v>0</v>
      </c>
      <c r="AV45" s="40">
        <f t="shared" si="12"/>
        <v>0</v>
      </c>
      <c r="AW45" s="103">
        <f t="shared" si="39"/>
        <v>0</v>
      </c>
      <c r="AX45" s="103">
        <f t="shared" si="40"/>
        <v>0</v>
      </c>
      <c r="AY45" s="47"/>
      <c r="AZ45" s="47"/>
      <c r="BA45" s="47"/>
      <c r="BB45" s="47"/>
    </row>
    <row r="46" spans="1:54" ht="28" x14ac:dyDescent="0.3">
      <c r="A46" s="95" t="s">
        <v>5</v>
      </c>
      <c r="B46" s="96" t="s">
        <v>167</v>
      </c>
      <c r="C46" s="97" t="s">
        <v>48</v>
      </c>
      <c r="D46" s="97" t="s">
        <v>94</v>
      </c>
      <c r="E46" s="97" t="s">
        <v>111</v>
      </c>
      <c r="F46" s="29">
        <v>0</v>
      </c>
      <c r="G46" s="30"/>
      <c r="H46" s="31">
        <f t="shared" si="15"/>
        <v>0</v>
      </c>
      <c r="I46" s="32">
        <v>0</v>
      </c>
      <c r="J46" s="33">
        <f t="shared" si="16"/>
        <v>0</v>
      </c>
      <c r="K46" s="34">
        <v>0</v>
      </c>
      <c r="L46" s="35">
        <f t="shared" si="17"/>
        <v>0</v>
      </c>
      <c r="M46" s="36">
        <v>0</v>
      </c>
      <c r="N46" s="36">
        <f t="shared" si="18"/>
        <v>0</v>
      </c>
      <c r="O46" s="37">
        <v>0</v>
      </c>
      <c r="P46" s="37">
        <f t="shared" si="19"/>
        <v>0</v>
      </c>
      <c r="Q46" s="38">
        <f t="shared" si="33"/>
        <v>0</v>
      </c>
      <c r="R46" s="38">
        <f t="shared" si="34"/>
        <v>0</v>
      </c>
      <c r="S46" s="32">
        <v>0</v>
      </c>
      <c r="T46" s="33">
        <f t="shared" si="20"/>
        <v>0</v>
      </c>
      <c r="U46" s="34">
        <v>0</v>
      </c>
      <c r="V46" s="35">
        <f t="shared" si="2"/>
        <v>0</v>
      </c>
      <c r="W46" s="39"/>
      <c r="X46" s="40"/>
      <c r="Y46" s="41"/>
      <c r="Z46" s="42"/>
      <c r="AA46" s="43"/>
      <c r="AB46" s="44"/>
      <c r="AC46" s="45">
        <f t="shared" si="35"/>
        <v>0</v>
      </c>
      <c r="AD46" s="45">
        <f t="shared" si="36"/>
        <v>0</v>
      </c>
      <c r="AE46" s="32"/>
      <c r="AF46" s="33">
        <f t="shared" si="5"/>
        <v>0</v>
      </c>
      <c r="AG46" s="34">
        <v>0</v>
      </c>
      <c r="AH46" s="35">
        <f t="shared" si="32"/>
        <v>0</v>
      </c>
      <c r="AI46" s="39"/>
      <c r="AJ46" s="40">
        <f t="shared" si="32"/>
        <v>0</v>
      </c>
      <c r="AK46" s="41">
        <v>0</v>
      </c>
      <c r="AL46" s="42">
        <f t="shared" si="8"/>
        <v>0</v>
      </c>
      <c r="AM46" s="43">
        <v>0</v>
      </c>
      <c r="AN46" s="44">
        <f t="shared" si="9"/>
        <v>0</v>
      </c>
      <c r="AO46" s="46">
        <f t="shared" si="37"/>
        <v>0</v>
      </c>
      <c r="AP46" s="46">
        <f t="shared" si="38"/>
        <v>0</v>
      </c>
      <c r="AQ46" s="32">
        <v>0</v>
      </c>
      <c r="AR46" s="33">
        <f t="shared" si="21"/>
        <v>0</v>
      </c>
      <c r="AS46" s="33"/>
      <c r="AT46" s="33">
        <f t="shared" si="12"/>
        <v>0</v>
      </c>
      <c r="AU46" s="40">
        <v>1</v>
      </c>
      <c r="AV46" s="40">
        <f t="shared" si="12"/>
        <v>0</v>
      </c>
      <c r="AW46" s="103">
        <f t="shared" si="39"/>
        <v>1</v>
      </c>
      <c r="AX46" s="103">
        <f t="shared" si="40"/>
        <v>0</v>
      </c>
      <c r="AY46" s="47"/>
      <c r="AZ46" s="47"/>
      <c r="BA46" s="47"/>
      <c r="BB46" s="47"/>
    </row>
    <row r="47" spans="1:54" ht="56" x14ac:dyDescent="0.3">
      <c r="A47" s="95" t="s">
        <v>5</v>
      </c>
      <c r="B47" s="96" t="s">
        <v>168</v>
      </c>
      <c r="C47" s="97" t="s">
        <v>49</v>
      </c>
      <c r="D47" s="97" t="s">
        <v>95</v>
      </c>
      <c r="E47" s="97" t="s">
        <v>111</v>
      </c>
      <c r="F47" s="29">
        <v>0</v>
      </c>
      <c r="G47" s="30"/>
      <c r="H47" s="31">
        <f t="shared" si="15"/>
        <v>0</v>
      </c>
      <c r="I47" s="32">
        <v>0</v>
      </c>
      <c r="J47" s="33">
        <f t="shared" si="16"/>
        <v>0</v>
      </c>
      <c r="K47" s="34">
        <v>0</v>
      </c>
      <c r="L47" s="35">
        <f t="shared" si="17"/>
        <v>0</v>
      </c>
      <c r="M47" s="36">
        <v>0</v>
      </c>
      <c r="N47" s="36">
        <f t="shared" si="18"/>
        <v>0</v>
      </c>
      <c r="O47" s="37">
        <v>0</v>
      </c>
      <c r="P47" s="37">
        <f t="shared" si="19"/>
        <v>0</v>
      </c>
      <c r="Q47" s="38">
        <f t="shared" si="33"/>
        <v>0</v>
      </c>
      <c r="R47" s="38">
        <f t="shared" si="34"/>
        <v>0</v>
      </c>
      <c r="S47" s="32">
        <v>0</v>
      </c>
      <c r="T47" s="33">
        <f t="shared" si="20"/>
        <v>0</v>
      </c>
      <c r="U47" s="34">
        <v>0</v>
      </c>
      <c r="V47" s="35">
        <f t="shared" si="2"/>
        <v>0</v>
      </c>
      <c r="W47" s="39"/>
      <c r="X47" s="40"/>
      <c r="Y47" s="41"/>
      <c r="Z47" s="42"/>
      <c r="AA47" s="43"/>
      <c r="AB47" s="44"/>
      <c r="AC47" s="45">
        <f t="shared" si="35"/>
        <v>0</v>
      </c>
      <c r="AD47" s="45">
        <f t="shared" si="36"/>
        <v>0</v>
      </c>
      <c r="AE47" s="32"/>
      <c r="AF47" s="33">
        <f t="shared" si="5"/>
        <v>0</v>
      </c>
      <c r="AG47" s="34">
        <v>0</v>
      </c>
      <c r="AH47" s="35">
        <f t="shared" si="32"/>
        <v>0</v>
      </c>
      <c r="AI47" s="39"/>
      <c r="AJ47" s="40">
        <f t="shared" si="32"/>
        <v>0</v>
      </c>
      <c r="AK47" s="41">
        <v>0</v>
      </c>
      <c r="AL47" s="42">
        <f t="shared" si="8"/>
        <v>0</v>
      </c>
      <c r="AM47" s="43">
        <v>0</v>
      </c>
      <c r="AN47" s="44">
        <f t="shared" si="9"/>
        <v>0</v>
      </c>
      <c r="AO47" s="46">
        <f t="shared" si="37"/>
        <v>0</v>
      </c>
      <c r="AP47" s="46">
        <f t="shared" si="38"/>
        <v>0</v>
      </c>
      <c r="AQ47" s="32">
        <v>0</v>
      </c>
      <c r="AR47" s="33">
        <f t="shared" si="21"/>
        <v>0</v>
      </c>
      <c r="AS47" s="33"/>
      <c r="AT47" s="33">
        <f t="shared" si="12"/>
        <v>0</v>
      </c>
      <c r="AU47" s="40">
        <v>1</v>
      </c>
      <c r="AV47" s="40">
        <f t="shared" si="12"/>
        <v>0</v>
      </c>
      <c r="AW47" s="103">
        <f t="shared" si="39"/>
        <v>1</v>
      </c>
      <c r="AX47" s="103">
        <f t="shared" si="40"/>
        <v>0</v>
      </c>
      <c r="AY47" s="47"/>
      <c r="AZ47" s="47"/>
      <c r="BA47" s="47"/>
      <c r="BB47" s="47"/>
    </row>
    <row r="48" spans="1:54" ht="28" x14ac:dyDescent="0.3">
      <c r="A48" s="95" t="s">
        <v>5</v>
      </c>
      <c r="B48" s="96" t="s">
        <v>169</v>
      </c>
      <c r="C48" s="97" t="s">
        <v>50</v>
      </c>
      <c r="D48" s="97" t="s">
        <v>96</v>
      </c>
      <c r="E48" s="97" t="s">
        <v>111</v>
      </c>
      <c r="F48" s="29">
        <v>0</v>
      </c>
      <c r="G48" s="30"/>
      <c r="H48" s="31">
        <f t="shared" si="15"/>
        <v>0</v>
      </c>
      <c r="I48" s="32">
        <v>0</v>
      </c>
      <c r="J48" s="33">
        <f t="shared" si="16"/>
        <v>0</v>
      </c>
      <c r="K48" s="34">
        <v>0</v>
      </c>
      <c r="L48" s="35">
        <f t="shared" si="17"/>
        <v>0</v>
      </c>
      <c r="M48" s="36">
        <v>0</v>
      </c>
      <c r="N48" s="36">
        <f t="shared" si="18"/>
        <v>0</v>
      </c>
      <c r="O48" s="37">
        <v>0</v>
      </c>
      <c r="P48" s="37">
        <f t="shared" si="19"/>
        <v>0</v>
      </c>
      <c r="Q48" s="38">
        <f t="shared" si="33"/>
        <v>0</v>
      </c>
      <c r="R48" s="38">
        <f t="shared" si="34"/>
        <v>0</v>
      </c>
      <c r="S48" s="32">
        <v>0</v>
      </c>
      <c r="T48" s="33">
        <f t="shared" si="20"/>
        <v>0</v>
      </c>
      <c r="U48" s="34">
        <v>0</v>
      </c>
      <c r="V48" s="35">
        <f t="shared" si="2"/>
        <v>0</v>
      </c>
      <c r="W48" s="39"/>
      <c r="X48" s="40"/>
      <c r="Y48" s="41"/>
      <c r="Z48" s="42"/>
      <c r="AA48" s="43"/>
      <c r="AB48" s="44"/>
      <c r="AC48" s="45">
        <f t="shared" si="35"/>
        <v>0</v>
      </c>
      <c r="AD48" s="45">
        <f t="shared" si="36"/>
        <v>0</v>
      </c>
      <c r="AE48" s="32"/>
      <c r="AF48" s="33">
        <f t="shared" si="5"/>
        <v>0</v>
      </c>
      <c r="AG48" s="34">
        <v>0</v>
      </c>
      <c r="AH48" s="35">
        <f t="shared" si="32"/>
        <v>0</v>
      </c>
      <c r="AI48" s="39"/>
      <c r="AJ48" s="40">
        <f t="shared" si="32"/>
        <v>0</v>
      </c>
      <c r="AK48" s="41">
        <v>0</v>
      </c>
      <c r="AL48" s="42">
        <f t="shared" si="8"/>
        <v>0</v>
      </c>
      <c r="AM48" s="43">
        <v>0</v>
      </c>
      <c r="AN48" s="44">
        <f t="shared" si="9"/>
        <v>0</v>
      </c>
      <c r="AO48" s="46">
        <f t="shared" si="37"/>
        <v>0</v>
      </c>
      <c r="AP48" s="46">
        <f t="shared" si="38"/>
        <v>0</v>
      </c>
      <c r="AQ48" s="32">
        <v>0</v>
      </c>
      <c r="AR48" s="33">
        <f t="shared" si="21"/>
        <v>0</v>
      </c>
      <c r="AS48" s="33"/>
      <c r="AT48" s="33">
        <f t="shared" si="12"/>
        <v>0</v>
      </c>
      <c r="AU48" s="40">
        <f>IF($AR$70=1,AQ48,0)</f>
        <v>0</v>
      </c>
      <c r="AV48" s="40">
        <f t="shared" si="12"/>
        <v>0</v>
      </c>
      <c r="AW48" s="103">
        <f t="shared" si="39"/>
        <v>0</v>
      </c>
      <c r="AX48" s="103">
        <f t="shared" si="40"/>
        <v>0</v>
      </c>
      <c r="AY48" s="47"/>
      <c r="AZ48" s="47"/>
      <c r="BA48" s="47"/>
      <c r="BB48" s="47"/>
    </row>
    <row r="49" spans="1:54" ht="28" x14ac:dyDescent="0.3">
      <c r="A49" s="95" t="s">
        <v>5</v>
      </c>
      <c r="B49" s="96" t="s">
        <v>170</v>
      </c>
      <c r="C49" s="97" t="s">
        <v>71</v>
      </c>
      <c r="D49" s="97" t="s">
        <v>97</v>
      </c>
      <c r="E49" s="97" t="s">
        <v>111</v>
      </c>
      <c r="F49" s="29">
        <v>0</v>
      </c>
      <c r="G49" s="30"/>
      <c r="H49" s="31">
        <f t="shared" si="15"/>
        <v>0</v>
      </c>
      <c r="I49" s="32">
        <v>0</v>
      </c>
      <c r="J49" s="33">
        <f t="shared" si="16"/>
        <v>0</v>
      </c>
      <c r="K49" s="34">
        <v>0</v>
      </c>
      <c r="L49" s="35">
        <f t="shared" si="17"/>
        <v>0</v>
      </c>
      <c r="M49" s="36">
        <v>0</v>
      </c>
      <c r="N49" s="36">
        <f t="shared" si="18"/>
        <v>0</v>
      </c>
      <c r="O49" s="37">
        <v>0</v>
      </c>
      <c r="P49" s="37">
        <f t="shared" si="19"/>
        <v>0</v>
      </c>
      <c r="Q49" s="38">
        <f t="shared" si="33"/>
        <v>0</v>
      </c>
      <c r="R49" s="38">
        <f t="shared" si="34"/>
        <v>0</v>
      </c>
      <c r="S49" s="32">
        <v>0</v>
      </c>
      <c r="T49" s="33">
        <f t="shared" si="20"/>
        <v>0</v>
      </c>
      <c r="U49" s="34">
        <v>0</v>
      </c>
      <c r="V49" s="35">
        <f t="shared" si="2"/>
        <v>0</v>
      </c>
      <c r="W49" s="39"/>
      <c r="X49" s="40"/>
      <c r="Y49" s="41"/>
      <c r="Z49" s="42"/>
      <c r="AA49" s="43"/>
      <c r="AB49" s="44"/>
      <c r="AC49" s="45">
        <f t="shared" si="35"/>
        <v>0</v>
      </c>
      <c r="AD49" s="45">
        <f t="shared" si="36"/>
        <v>0</v>
      </c>
      <c r="AE49" s="32"/>
      <c r="AF49" s="33">
        <f t="shared" si="5"/>
        <v>0</v>
      </c>
      <c r="AG49" s="34">
        <v>0</v>
      </c>
      <c r="AH49" s="35">
        <f t="shared" si="32"/>
        <v>0</v>
      </c>
      <c r="AI49" s="39"/>
      <c r="AJ49" s="40">
        <f t="shared" si="32"/>
        <v>0</v>
      </c>
      <c r="AK49" s="41">
        <v>0</v>
      </c>
      <c r="AL49" s="42">
        <f t="shared" si="8"/>
        <v>0</v>
      </c>
      <c r="AM49" s="43">
        <v>0</v>
      </c>
      <c r="AN49" s="44">
        <f t="shared" si="9"/>
        <v>0</v>
      </c>
      <c r="AO49" s="46">
        <f t="shared" si="37"/>
        <v>0</v>
      </c>
      <c r="AP49" s="46">
        <f t="shared" si="38"/>
        <v>0</v>
      </c>
      <c r="AQ49" s="32">
        <v>0</v>
      </c>
      <c r="AR49" s="33">
        <f t="shared" si="21"/>
        <v>0</v>
      </c>
      <c r="AS49" s="33"/>
      <c r="AT49" s="33">
        <f t="shared" si="12"/>
        <v>0</v>
      </c>
      <c r="AU49" s="40">
        <v>1</v>
      </c>
      <c r="AV49" s="40">
        <f t="shared" si="12"/>
        <v>0</v>
      </c>
      <c r="AW49" s="103">
        <f t="shared" si="39"/>
        <v>1</v>
      </c>
      <c r="AX49" s="103">
        <f t="shared" si="40"/>
        <v>0</v>
      </c>
      <c r="AY49" s="47"/>
      <c r="AZ49" s="47"/>
      <c r="BA49" s="47"/>
      <c r="BB49" s="47"/>
    </row>
    <row r="50" spans="1:54" ht="28" x14ac:dyDescent="0.3">
      <c r="A50" s="95" t="s">
        <v>5</v>
      </c>
      <c r="B50" s="96" t="s">
        <v>171</v>
      </c>
      <c r="C50" s="97" t="s">
        <v>51</v>
      </c>
      <c r="D50" s="97"/>
      <c r="E50" s="97" t="s">
        <v>111</v>
      </c>
      <c r="F50" s="29">
        <v>0</v>
      </c>
      <c r="G50" s="30"/>
      <c r="H50" s="31">
        <f t="shared" si="15"/>
        <v>0</v>
      </c>
      <c r="I50" s="32">
        <v>0</v>
      </c>
      <c r="J50" s="33">
        <f t="shared" si="16"/>
        <v>0</v>
      </c>
      <c r="K50" s="34">
        <v>0</v>
      </c>
      <c r="L50" s="35">
        <f t="shared" si="17"/>
        <v>0</v>
      </c>
      <c r="M50" s="36">
        <v>0</v>
      </c>
      <c r="N50" s="36">
        <f t="shared" si="18"/>
        <v>0</v>
      </c>
      <c r="O50" s="37">
        <v>0</v>
      </c>
      <c r="P50" s="37">
        <f t="shared" si="19"/>
        <v>0</v>
      </c>
      <c r="Q50" s="38">
        <f t="shared" si="33"/>
        <v>0</v>
      </c>
      <c r="R50" s="38">
        <f t="shared" si="34"/>
        <v>0</v>
      </c>
      <c r="S50" s="32">
        <v>0</v>
      </c>
      <c r="T50" s="33">
        <f t="shared" si="20"/>
        <v>0</v>
      </c>
      <c r="U50" s="34">
        <v>0</v>
      </c>
      <c r="V50" s="35">
        <f t="shared" si="2"/>
        <v>0</v>
      </c>
      <c r="W50" s="39"/>
      <c r="X50" s="40"/>
      <c r="Y50" s="41"/>
      <c r="Z50" s="42"/>
      <c r="AA50" s="43"/>
      <c r="AB50" s="44"/>
      <c r="AC50" s="45">
        <f t="shared" si="35"/>
        <v>0</v>
      </c>
      <c r="AD50" s="45">
        <f t="shared" si="36"/>
        <v>0</v>
      </c>
      <c r="AE50" s="32"/>
      <c r="AF50" s="33">
        <f t="shared" si="5"/>
        <v>0</v>
      </c>
      <c r="AG50" s="34">
        <v>0</v>
      </c>
      <c r="AH50" s="35">
        <f t="shared" si="32"/>
        <v>0</v>
      </c>
      <c r="AI50" s="39"/>
      <c r="AJ50" s="40">
        <f t="shared" si="32"/>
        <v>0</v>
      </c>
      <c r="AK50" s="41">
        <v>0</v>
      </c>
      <c r="AL50" s="42">
        <f t="shared" si="8"/>
        <v>0</v>
      </c>
      <c r="AM50" s="43">
        <v>0</v>
      </c>
      <c r="AN50" s="44">
        <f t="shared" si="9"/>
        <v>0</v>
      </c>
      <c r="AO50" s="46">
        <f t="shared" si="37"/>
        <v>0</v>
      </c>
      <c r="AP50" s="46">
        <f t="shared" si="38"/>
        <v>0</v>
      </c>
      <c r="AQ50" s="32">
        <v>0</v>
      </c>
      <c r="AR50" s="33">
        <f t="shared" si="21"/>
        <v>0</v>
      </c>
      <c r="AS50" s="33"/>
      <c r="AT50" s="33">
        <f t="shared" si="12"/>
        <v>0</v>
      </c>
      <c r="AU50" s="40">
        <f>IF($AR$70=1,AQ50,0)</f>
        <v>0</v>
      </c>
      <c r="AV50" s="40">
        <f t="shared" si="12"/>
        <v>0</v>
      </c>
      <c r="AW50" s="103">
        <f t="shared" si="39"/>
        <v>0</v>
      </c>
      <c r="AX50" s="103">
        <f t="shared" si="40"/>
        <v>0</v>
      </c>
      <c r="AY50" s="47"/>
      <c r="AZ50" s="47"/>
      <c r="BA50" s="47"/>
      <c r="BB50" s="47"/>
    </row>
    <row r="51" spans="1:54" ht="42" x14ac:dyDescent="0.3">
      <c r="A51" s="95" t="s">
        <v>5</v>
      </c>
      <c r="B51" s="96" t="s">
        <v>172</v>
      </c>
      <c r="C51" s="97" t="s">
        <v>52</v>
      </c>
      <c r="D51" s="97" t="s">
        <v>98</v>
      </c>
      <c r="E51" s="97" t="s">
        <v>111</v>
      </c>
      <c r="F51" s="29">
        <v>0</v>
      </c>
      <c r="G51" s="30"/>
      <c r="H51" s="31">
        <f t="shared" si="15"/>
        <v>0</v>
      </c>
      <c r="I51" s="32">
        <v>0</v>
      </c>
      <c r="J51" s="33">
        <f t="shared" si="16"/>
        <v>0</v>
      </c>
      <c r="K51" s="34">
        <v>0</v>
      </c>
      <c r="L51" s="35">
        <f t="shared" si="17"/>
        <v>0</v>
      </c>
      <c r="M51" s="36">
        <v>0</v>
      </c>
      <c r="N51" s="36">
        <f t="shared" si="18"/>
        <v>0</v>
      </c>
      <c r="O51" s="37">
        <v>0</v>
      </c>
      <c r="P51" s="37">
        <f t="shared" si="19"/>
        <v>0</v>
      </c>
      <c r="Q51" s="38">
        <f t="shared" si="33"/>
        <v>0</v>
      </c>
      <c r="R51" s="38">
        <f t="shared" si="34"/>
        <v>0</v>
      </c>
      <c r="S51" s="32">
        <v>0</v>
      </c>
      <c r="T51" s="33">
        <f t="shared" si="20"/>
        <v>0</v>
      </c>
      <c r="U51" s="34">
        <v>0</v>
      </c>
      <c r="V51" s="35">
        <f t="shared" si="2"/>
        <v>0</v>
      </c>
      <c r="W51" s="39"/>
      <c r="X51" s="40"/>
      <c r="Y51" s="41"/>
      <c r="Z51" s="42"/>
      <c r="AA51" s="43"/>
      <c r="AB51" s="44"/>
      <c r="AC51" s="45">
        <f t="shared" si="35"/>
        <v>0</v>
      </c>
      <c r="AD51" s="45">
        <f t="shared" si="36"/>
        <v>0</v>
      </c>
      <c r="AE51" s="32"/>
      <c r="AF51" s="33">
        <f t="shared" si="5"/>
        <v>0</v>
      </c>
      <c r="AG51" s="34">
        <v>0</v>
      </c>
      <c r="AH51" s="35">
        <f t="shared" si="32"/>
        <v>0</v>
      </c>
      <c r="AI51" s="39"/>
      <c r="AJ51" s="40">
        <f t="shared" si="32"/>
        <v>0</v>
      </c>
      <c r="AK51" s="41">
        <v>0</v>
      </c>
      <c r="AL51" s="42">
        <f t="shared" si="8"/>
        <v>0</v>
      </c>
      <c r="AM51" s="43">
        <v>0</v>
      </c>
      <c r="AN51" s="44">
        <f t="shared" si="9"/>
        <v>0</v>
      </c>
      <c r="AO51" s="46">
        <f t="shared" si="37"/>
        <v>0</v>
      </c>
      <c r="AP51" s="46">
        <f t="shared" si="38"/>
        <v>0</v>
      </c>
      <c r="AQ51" s="32">
        <v>0</v>
      </c>
      <c r="AR51" s="33">
        <f t="shared" si="21"/>
        <v>0</v>
      </c>
      <c r="AS51" s="33"/>
      <c r="AT51" s="33">
        <f t="shared" si="12"/>
        <v>0</v>
      </c>
      <c r="AU51" s="40">
        <v>2</v>
      </c>
      <c r="AV51" s="40">
        <f t="shared" si="12"/>
        <v>0</v>
      </c>
      <c r="AW51" s="103">
        <f t="shared" si="39"/>
        <v>2</v>
      </c>
      <c r="AX51" s="103">
        <f t="shared" si="40"/>
        <v>0</v>
      </c>
      <c r="AY51" s="47"/>
      <c r="AZ51" s="47"/>
      <c r="BA51" s="47"/>
      <c r="BB51" s="47"/>
    </row>
    <row r="52" spans="1:54" ht="42" x14ac:dyDescent="0.3">
      <c r="A52" s="95" t="s">
        <v>5</v>
      </c>
      <c r="B52" s="96" t="s">
        <v>173</v>
      </c>
      <c r="C52" s="97" t="s">
        <v>205</v>
      </c>
      <c r="D52" s="97" t="s">
        <v>98</v>
      </c>
      <c r="E52" s="97" t="s">
        <v>111</v>
      </c>
      <c r="F52" s="29">
        <v>0</v>
      </c>
      <c r="G52" s="30"/>
      <c r="H52" s="31">
        <f t="shared" si="15"/>
        <v>0</v>
      </c>
      <c r="I52" s="32">
        <v>0</v>
      </c>
      <c r="J52" s="33">
        <f t="shared" si="16"/>
        <v>0</v>
      </c>
      <c r="K52" s="34">
        <v>0</v>
      </c>
      <c r="L52" s="35">
        <f t="shared" si="17"/>
        <v>0</v>
      </c>
      <c r="M52" s="36">
        <v>0</v>
      </c>
      <c r="N52" s="36">
        <f t="shared" si="18"/>
        <v>0</v>
      </c>
      <c r="O52" s="37">
        <v>0</v>
      </c>
      <c r="P52" s="37">
        <f t="shared" si="19"/>
        <v>0</v>
      </c>
      <c r="Q52" s="38">
        <f t="shared" si="33"/>
        <v>0</v>
      </c>
      <c r="R52" s="38">
        <f t="shared" si="34"/>
        <v>0</v>
      </c>
      <c r="S52" s="32">
        <v>0</v>
      </c>
      <c r="T52" s="33">
        <f t="shared" si="20"/>
        <v>0</v>
      </c>
      <c r="U52" s="34">
        <v>0</v>
      </c>
      <c r="V52" s="35">
        <f t="shared" si="2"/>
        <v>0</v>
      </c>
      <c r="W52" s="39"/>
      <c r="X52" s="40"/>
      <c r="Y52" s="41"/>
      <c r="Z52" s="42"/>
      <c r="AA52" s="43"/>
      <c r="AB52" s="44"/>
      <c r="AC52" s="45">
        <f t="shared" si="35"/>
        <v>0</v>
      </c>
      <c r="AD52" s="45">
        <f t="shared" si="36"/>
        <v>0</v>
      </c>
      <c r="AE52" s="32"/>
      <c r="AF52" s="33">
        <f t="shared" si="5"/>
        <v>0</v>
      </c>
      <c r="AG52" s="34">
        <v>0</v>
      </c>
      <c r="AH52" s="35">
        <f t="shared" si="32"/>
        <v>0</v>
      </c>
      <c r="AI52" s="39"/>
      <c r="AJ52" s="40">
        <f t="shared" si="32"/>
        <v>0</v>
      </c>
      <c r="AK52" s="41">
        <v>0</v>
      </c>
      <c r="AL52" s="42">
        <f t="shared" si="8"/>
        <v>0</v>
      </c>
      <c r="AM52" s="43">
        <v>0</v>
      </c>
      <c r="AN52" s="44">
        <f t="shared" si="9"/>
        <v>0</v>
      </c>
      <c r="AO52" s="46">
        <f t="shared" si="37"/>
        <v>0</v>
      </c>
      <c r="AP52" s="46">
        <f t="shared" si="38"/>
        <v>0</v>
      </c>
      <c r="AQ52" s="32">
        <v>0</v>
      </c>
      <c r="AR52" s="33">
        <f t="shared" si="21"/>
        <v>0</v>
      </c>
      <c r="AS52" s="33"/>
      <c r="AT52" s="33">
        <f t="shared" si="12"/>
        <v>0</v>
      </c>
      <c r="AU52" s="40">
        <v>2</v>
      </c>
      <c r="AV52" s="40">
        <f t="shared" si="12"/>
        <v>0</v>
      </c>
      <c r="AW52" s="103">
        <f t="shared" si="39"/>
        <v>2</v>
      </c>
      <c r="AX52" s="103">
        <f t="shared" si="40"/>
        <v>0</v>
      </c>
      <c r="AY52" s="47"/>
      <c r="AZ52" s="47"/>
      <c r="BA52" s="47"/>
      <c r="BB52" s="47"/>
    </row>
    <row r="53" spans="1:54" ht="42" x14ac:dyDescent="0.3">
      <c r="A53" s="95" t="s">
        <v>5</v>
      </c>
      <c r="B53" s="96" t="s">
        <v>174</v>
      </c>
      <c r="C53" s="97" t="s">
        <v>54</v>
      </c>
      <c r="D53" s="97" t="s">
        <v>99</v>
      </c>
      <c r="E53" s="97" t="s">
        <v>111</v>
      </c>
      <c r="F53" s="29">
        <v>0</v>
      </c>
      <c r="G53" s="30"/>
      <c r="H53" s="31">
        <f t="shared" si="15"/>
        <v>0</v>
      </c>
      <c r="I53" s="32">
        <v>0</v>
      </c>
      <c r="J53" s="33">
        <f t="shared" si="16"/>
        <v>0</v>
      </c>
      <c r="K53" s="34">
        <v>0</v>
      </c>
      <c r="L53" s="35">
        <f t="shared" si="17"/>
        <v>0</v>
      </c>
      <c r="M53" s="36">
        <v>0</v>
      </c>
      <c r="N53" s="36">
        <f t="shared" si="18"/>
        <v>0</v>
      </c>
      <c r="O53" s="37">
        <v>0</v>
      </c>
      <c r="P53" s="37">
        <f t="shared" si="19"/>
        <v>0</v>
      </c>
      <c r="Q53" s="38">
        <f t="shared" si="33"/>
        <v>0</v>
      </c>
      <c r="R53" s="38">
        <f t="shared" si="34"/>
        <v>0</v>
      </c>
      <c r="S53" s="32">
        <v>0</v>
      </c>
      <c r="T53" s="33">
        <f t="shared" si="20"/>
        <v>0</v>
      </c>
      <c r="U53" s="34">
        <v>0</v>
      </c>
      <c r="V53" s="35">
        <f t="shared" si="2"/>
        <v>0</v>
      </c>
      <c r="W53" s="39"/>
      <c r="X53" s="40"/>
      <c r="Y53" s="41"/>
      <c r="Z53" s="42"/>
      <c r="AA53" s="43"/>
      <c r="AB53" s="44"/>
      <c r="AC53" s="45">
        <f t="shared" si="35"/>
        <v>0</v>
      </c>
      <c r="AD53" s="45">
        <f t="shared" si="36"/>
        <v>0</v>
      </c>
      <c r="AE53" s="32"/>
      <c r="AF53" s="33">
        <f t="shared" si="5"/>
        <v>0</v>
      </c>
      <c r="AG53" s="34">
        <v>0</v>
      </c>
      <c r="AH53" s="35">
        <f t="shared" ref="AH53:AJ64" si="41">AG53*$F53</f>
        <v>0</v>
      </c>
      <c r="AI53" s="39"/>
      <c r="AJ53" s="40">
        <f t="shared" si="41"/>
        <v>0</v>
      </c>
      <c r="AK53" s="41">
        <v>0</v>
      </c>
      <c r="AL53" s="42">
        <f t="shared" si="8"/>
        <v>0</v>
      </c>
      <c r="AM53" s="43">
        <v>0</v>
      </c>
      <c r="AN53" s="44">
        <f t="shared" si="9"/>
        <v>0</v>
      </c>
      <c r="AO53" s="46">
        <f t="shared" si="37"/>
        <v>0</v>
      </c>
      <c r="AP53" s="46">
        <f t="shared" si="38"/>
        <v>0</v>
      </c>
      <c r="AQ53" s="32">
        <v>0</v>
      </c>
      <c r="AR53" s="33">
        <f t="shared" si="21"/>
        <v>0</v>
      </c>
      <c r="AS53" s="33"/>
      <c r="AT53" s="33">
        <f t="shared" si="12"/>
        <v>0</v>
      </c>
      <c r="AU53" s="40">
        <v>1</v>
      </c>
      <c r="AV53" s="40">
        <f t="shared" si="12"/>
        <v>0</v>
      </c>
      <c r="AW53" s="103">
        <f t="shared" si="39"/>
        <v>1</v>
      </c>
      <c r="AX53" s="103">
        <f t="shared" si="40"/>
        <v>0</v>
      </c>
      <c r="AY53" s="47"/>
      <c r="AZ53" s="47"/>
      <c r="BA53" s="47"/>
      <c r="BB53" s="47"/>
    </row>
    <row r="54" spans="1:54" ht="28" x14ac:dyDescent="0.3">
      <c r="A54" s="95" t="s">
        <v>5</v>
      </c>
      <c r="B54" s="96" t="s">
        <v>175</v>
      </c>
      <c r="C54" s="97" t="s">
        <v>55</v>
      </c>
      <c r="D54" s="97" t="s">
        <v>100</v>
      </c>
      <c r="E54" s="97" t="s">
        <v>111</v>
      </c>
      <c r="F54" s="29">
        <v>0</v>
      </c>
      <c r="G54" s="30"/>
      <c r="H54" s="31">
        <f t="shared" si="15"/>
        <v>0</v>
      </c>
      <c r="I54" s="32">
        <v>0</v>
      </c>
      <c r="J54" s="33">
        <f t="shared" si="16"/>
        <v>0</v>
      </c>
      <c r="K54" s="34">
        <v>0</v>
      </c>
      <c r="L54" s="35">
        <f t="shared" si="17"/>
        <v>0</v>
      </c>
      <c r="M54" s="36">
        <v>0</v>
      </c>
      <c r="N54" s="36">
        <f t="shared" si="18"/>
        <v>0</v>
      </c>
      <c r="O54" s="37">
        <v>0</v>
      </c>
      <c r="P54" s="37">
        <f t="shared" si="19"/>
        <v>0</v>
      </c>
      <c r="Q54" s="38">
        <f t="shared" si="33"/>
        <v>0</v>
      </c>
      <c r="R54" s="38">
        <f t="shared" si="34"/>
        <v>0</v>
      </c>
      <c r="S54" s="32">
        <v>0</v>
      </c>
      <c r="T54" s="33">
        <f t="shared" si="20"/>
        <v>0</v>
      </c>
      <c r="U54" s="34">
        <v>0</v>
      </c>
      <c r="V54" s="35">
        <f t="shared" si="2"/>
        <v>0</v>
      </c>
      <c r="W54" s="39"/>
      <c r="X54" s="40"/>
      <c r="Y54" s="41"/>
      <c r="Z54" s="42"/>
      <c r="AA54" s="43"/>
      <c r="AB54" s="44"/>
      <c r="AC54" s="45">
        <f t="shared" si="35"/>
        <v>0</v>
      </c>
      <c r="AD54" s="45">
        <f t="shared" si="36"/>
        <v>0</v>
      </c>
      <c r="AE54" s="32"/>
      <c r="AF54" s="33">
        <f t="shared" si="5"/>
        <v>0</v>
      </c>
      <c r="AG54" s="34">
        <v>0</v>
      </c>
      <c r="AH54" s="35">
        <f t="shared" si="41"/>
        <v>0</v>
      </c>
      <c r="AI54" s="39"/>
      <c r="AJ54" s="40">
        <f t="shared" si="41"/>
        <v>0</v>
      </c>
      <c r="AK54" s="41">
        <v>0</v>
      </c>
      <c r="AL54" s="42">
        <f t="shared" si="8"/>
        <v>0</v>
      </c>
      <c r="AM54" s="43">
        <v>0</v>
      </c>
      <c r="AN54" s="44">
        <f t="shared" si="9"/>
        <v>0</v>
      </c>
      <c r="AO54" s="46">
        <f t="shared" si="37"/>
        <v>0</v>
      </c>
      <c r="AP54" s="46">
        <f t="shared" si="38"/>
        <v>0</v>
      </c>
      <c r="AQ54" s="32">
        <v>0</v>
      </c>
      <c r="AR54" s="33">
        <f t="shared" si="21"/>
        <v>0</v>
      </c>
      <c r="AS54" s="33"/>
      <c r="AT54" s="33">
        <f t="shared" si="12"/>
        <v>0</v>
      </c>
      <c r="AU54" s="40">
        <v>1</v>
      </c>
      <c r="AV54" s="40">
        <f t="shared" si="12"/>
        <v>0</v>
      </c>
      <c r="AW54" s="103">
        <f t="shared" si="39"/>
        <v>1</v>
      </c>
      <c r="AX54" s="103">
        <f t="shared" si="40"/>
        <v>0</v>
      </c>
      <c r="AY54" s="47"/>
      <c r="AZ54" s="47"/>
      <c r="BA54" s="47"/>
      <c r="BB54" s="47"/>
    </row>
    <row r="55" spans="1:54" ht="14" x14ac:dyDescent="0.3">
      <c r="A55" s="95" t="s">
        <v>6</v>
      </c>
      <c r="B55" s="96" t="s">
        <v>176</v>
      </c>
      <c r="C55" s="97" t="s">
        <v>56</v>
      </c>
      <c r="D55" s="97" t="s">
        <v>101</v>
      </c>
      <c r="E55" s="97" t="s">
        <v>111</v>
      </c>
      <c r="F55" s="29">
        <v>0</v>
      </c>
      <c r="G55" s="30">
        <v>1</v>
      </c>
      <c r="H55" s="31">
        <f t="shared" si="15"/>
        <v>0</v>
      </c>
      <c r="I55" s="32">
        <v>1</v>
      </c>
      <c r="J55" s="33">
        <f t="shared" si="16"/>
        <v>0</v>
      </c>
      <c r="K55" s="34">
        <v>1</v>
      </c>
      <c r="L55" s="35">
        <f t="shared" si="17"/>
        <v>0</v>
      </c>
      <c r="M55" s="36">
        <v>0</v>
      </c>
      <c r="N55" s="36">
        <f t="shared" si="18"/>
        <v>0</v>
      </c>
      <c r="O55" s="37">
        <v>1</v>
      </c>
      <c r="P55" s="37">
        <f t="shared" si="19"/>
        <v>0</v>
      </c>
      <c r="Q55" s="38">
        <f t="shared" si="33"/>
        <v>4</v>
      </c>
      <c r="R55" s="38">
        <f t="shared" si="34"/>
        <v>0</v>
      </c>
      <c r="S55" s="32">
        <v>1</v>
      </c>
      <c r="T55" s="33">
        <f t="shared" si="20"/>
        <v>0</v>
      </c>
      <c r="U55" s="34">
        <v>1</v>
      </c>
      <c r="V55" s="35">
        <f t="shared" si="2"/>
        <v>0</v>
      </c>
      <c r="W55" s="39"/>
      <c r="X55" s="40"/>
      <c r="Y55" s="41"/>
      <c r="Z55" s="42"/>
      <c r="AA55" s="43"/>
      <c r="AB55" s="44"/>
      <c r="AC55" s="45">
        <f t="shared" si="35"/>
        <v>2</v>
      </c>
      <c r="AD55" s="45">
        <f t="shared" si="36"/>
        <v>0</v>
      </c>
      <c r="AE55" s="32">
        <v>1</v>
      </c>
      <c r="AF55" s="33">
        <f t="shared" si="5"/>
        <v>0</v>
      </c>
      <c r="AG55" s="34">
        <v>1</v>
      </c>
      <c r="AH55" s="35">
        <f t="shared" si="41"/>
        <v>0</v>
      </c>
      <c r="AI55" s="39">
        <v>1</v>
      </c>
      <c r="AJ55" s="40">
        <f t="shared" si="41"/>
        <v>0</v>
      </c>
      <c r="AK55" s="41">
        <v>0</v>
      </c>
      <c r="AL55" s="42">
        <f t="shared" si="8"/>
        <v>0</v>
      </c>
      <c r="AM55" s="43">
        <v>0</v>
      </c>
      <c r="AN55" s="44">
        <f t="shared" si="9"/>
        <v>0</v>
      </c>
      <c r="AO55" s="46">
        <f t="shared" si="37"/>
        <v>3</v>
      </c>
      <c r="AP55" s="46">
        <f t="shared" si="38"/>
        <v>0</v>
      </c>
      <c r="AQ55" s="32">
        <v>0</v>
      </c>
      <c r="AR55" s="33">
        <f t="shared" si="21"/>
        <v>0</v>
      </c>
      <c r="AS55" s="33">
        <v>9</v>
      </c>
      <c r="AT55" s="33">
        <f t="shared" si="12"/>
        <v>0</v>
      </c>
      <c r="AU55" s="40">
        <f>IF($AR$70=1,AQ55,0)</f>
        <v>0</v>
      </c>
      <c r="AV55" s="40">
        <f t="shared" si="12"/>
        <v>0</v>
      </c>
      <c r="AW55" s="103">
        <f t="shared" si="39"/>
        <v>18</v>
      </c>
      <c r="AX55" s="103">
        <f t="shared" si="40"/>
        <v>0</v>
      </c>
      <c r="AY55" s="47"/>
      <c r="AZ55" s="47"/>
      <c r="BA55" s="47"/>
      <c r="BB55" s="47"/>
    </row>
    <row r="56" spans="1:54" ht="14" x14ac:dyDescent="0.3">
      <c r="A56" s="95" t="s">
        <v>6</v>
      </c>
      <c r="B56" s="96" t="s">
        <v>177</v>
      </c>
      <c r="C56" s="97" t="s">
        <v>203</v>
      </c>
      <c r="D56" s="97" t="s">
        <v>101</v>
      </c>
      <c r="E56" s="97" t="s">
        <v>111</v>
      </c>
      <c r="F56" s="29">
        <v>0</v>
      </c>
      <c r="G56" s="30"/>
      <c r="H56" s="31">
        <f t="shared" si="15"/>
        <v>0</v>
      </c>
      <c r="I56" s="32">
        <v>0</v>
      </c>
      <c r="J56" s="33">
        <f t="shared" si="16"/>
        <v>0</v>
      </c>
      <c r="K56" s="34">
        <v>0</v>
      </c>
      <c r="L56" s="35">
        <f t="shared" si="17"/>
        <v>0</v>
      </c>
      <c r="M56" s="36">
        <v>1</v>
      </c>
      <c r="N56" s="36">
        <f t="shared" si="18"/>
        <v>0</v>
      </c>
      <c r="O56" s="37">
        <v>0</v>
      </c>
      <c r="P56" s="37">
        <f t="shared" si="19"/>
        <v>0</v>
      </c>
      <c r="Q56" s="38">
        <f t="shared" si="33"/>
        <v>1</v>
      </c>
      <c r="R56" s="38">
        <f t="shared" si="34"/>
        <v>0</v>
      </c>
      <c r="S56" s="32">
        <v>0</v>
      </c>
      <c r="T56" s="33">
        <f t="shared" si="20"/>
        <v>0</v>
      </c>
      <c r="U56" s="34">
        <v>0</v>
      </c>
      <c r="V56" s="35">
        <f t="shared" si="2"/>
        <v>0</v>
      </c>
      <c r="W56" s="39"/>
      <c r="X56" s="40"/>
      <c r="Y56" s="41"/>
      <c r="Z56" s="42"/>
      <c r="AA56" s="43"/>
      <c r="AB56" s="44"/>
      <c r="AC56" s="45">
        <f t="shared" si="35"/>
        <v>0</v>
      </c>
      <c r="AD56" s="45">
        <f t="shared" si="36"/>
        <v>0</v>
      </c>
      <c r="AE56" s="32"/>
      <c r="AF56" s="33">
        <f t="shared" si="5"/>
        <v>0</v>
      </c>
      <c r="AG56" s="34">
        <v>0</v>
      </c>
      <c r="AH56" s="35">
        <f t="shared" si="41"/>
        <v>0</v>
      </c>
      <c r="AI56" s="39"/>
      <c r="AJ56" s="40">
        <f t="shared" si="41"/>
        <v>0</v>
      </c>
      <c r="AK56" s="41">
        <v>0</v>
      </c>
      <c r="AL56" s="42">
        <f t="shared" si="8"/>
        <v>0</v>
      </c>
      <c r="AM56" s="43">
        <v>0</v>
      </c>
      <c r="AN56" s="44">
        <f t="shared" si="9"/>
        <v>0</v>
      </c>
      <c r="AO56" s="46">
        <f t="shared" si="37"/>
        <v>0</v>
      </c>
      <c r="AP56" s="46">
        <f t="shared" si="38"/>
        <v>0</v>
      </c>
      <c r="AQ56" s="32">
        <v>0</v>
      </c>
      <c r="AR56" s="33">
        <f t="shared" si="21"/>
        <v>0</v>
      </c>
      <c r="AS56" s="33"/>
      <c r="AT56" s="33">
        <f t="shared" si="12"/>
        <v>0</v>
      </c>
      <c r="AU56" s="40">
        <f>IF($AR$70=1,AQ56,0)</f>
        <v>0</v>
      </c>
      <c r="AV56" s="40">
        <f t="shared" si="12"/>
        <v>0</v>
      </c>
      <c r="AW56" s="103">
        <f t="shared" si="39"/>
        <v>1</v>
      </c>
      <c r="AX56" s="103">
        <f t="shared" si="40"/>
        <v>0</v>
      </c>
      <c r="AY56" s="47"/>
      <c r="AZ56" s="47"/>
      <c r="BA56" s="47"/>
      <c r="BB56" s="47"/>
    </row>
    <row r="57" spans="1:54" ht="14" x14ac:dyDescent="0.3">
      <c r="A57" s="95" t="s">
        <v>6</v>
      </c>
      <c r="B57" s="96" t="s">
        <v>178</v>
      </c>
      <c r="C57" s="97" t="s">
        <v>208</v>
      </c>
      <c r="D57" s="97" t="s">
        <v>209</v>
      </c>
      <c r="E57" s="97" t="s">
        <v>111</v>
      </c>
      <c r="F57" s="29">
        <v>0</v>
      </c>
      <c r="G57" s="30"/>
      <c r="H57" s="31">
        <f t="shared" si="15"/>
        <v>0</v>
      </c>
      <c r="I57" s="32"/>
      <c r="J57" s="33"/>
      <c r="K57" s="34"/>
      <c r="L57" s="35"/>
      <c r="M57" s="36"/>
      <c r="N57" s="36"/>
      <c r="O57" s="37"/>
      <c r="P57" s="37"/>
      <c r="Q57" s="38"/>
      <c r="R57" s="38"/>
      <c r="S57" s="32"/>
      <c r="T57" s="33"/>
      <c r="U57" s="34"/>
      <c r="V57" s="35"/>
      <c r="W57" s="39"/>
      <c r="X57" s="40"/>
      <c r="Y57" s="41"/>
      <c r="Z57" s="42"/>
      <c r="AA57" s="43"/>
      <c r="AB57" s="44"/>
      <c r="AC57" s="45"/>
      <c r="AD57" s="45"/>
      <c r="AE57" s="32"/>
      <c r="AF57" s="33">
        <f t="shared" si="5"/>
        <v>0</v>
      </c>
      <c r="AG57" s="34"/>
      <c r="AH57" s="35"/>
      <c r="AI57" s="39"/>
      <c r="AJ57" s="40">
        <f t="shared" si="41"/>
        <v>0</v>
      </c>
      <c r="AK57" s="41"/>
      <c r="AL57" s="42"/>
      <c r="AM57" s="43"/>
      <c r="AN57" s="44"/>
      <c r="AO57" s="46"/>
      <c r="AP57" s="46"/>
      <c r="AQ57" s="32"/>
      <c r="AR57" s="33"/>
      <c r="AS57" s="33"/>
      <c r="AT57" s="33">
        <f t="shared" si="12"/>
        <v>0</v>
      </c>
      <c r="AU57" s="40">
        <v>6</v>
      </c>
      <c r="AV57" s="40">
        <f t="shared" si="12"/>
        <v>0</v>
      </c>
      <c r="AW57" s="103">
        <f t="shared" si="39"/>
        <v>6</v>
      </c>
      <c r="AX57" s="103">
        <f t="shared" si="40"/>
        <v>0</v>
      </c>
      <c r="AY57" s="47"/>
      <c r="AZ57" s="47"/>
      <c r="BA57" s="47"/>
      <c r="BB57" s="47"/>
    </row>
    <row r="58" spans="1:54" ht="42" x14ac:dyDescent="0.3">
      <c r="A58" s="95" t="s">
        <v>7</v>
      </c>
      <c r="B58" s="96" t="s">
        <v>179</v>
      </c>
      <c r="C58" s="97" t="s">
        <v>59</v>
      </c>
      <c r="D58" s="97" t="s">
        <v>102</v>
      </c>
      <c r="E58" s="97" t="s">
        <v>111</v>
      </c>
      <c r="F58" s="29">
        <v>0</v>
      </c>
      <c r="G58" s="30"/>
      <c r="H58" s="31">
        <f t="shared" si="15"/>
        <v>0</v>
      </c>
      <c r="I58" s="32">
        <v>0</v>
      </c>
      <c r="J58" s="33">
        <f t="shared" si="16"/>
        <v>0</v>
      </c>
      <c r="K58" s="34">
        <v>0</v>
      </c>
      <c r="L58" s="35">
        <f t="shared" si="17"/>
        <v>0</v>
      </c>
      <c r="M58" s="36">
        <v>0</v>
      </c>
      <c r="N58" s="36">
        <f t="shared" si="18"/>
        <v>0</v>
      </c>
      <c r="O58" s="37">
        <v>0</v>
      </c>
      <c r="P58" s="37">
        <f t="shared" si="19"/>
        <v>0</v>
      </c>
      <c r="Q58" s="38">
        <f t="shared" ref="Q58:R60" si="42">IF($H$70=1,G58,0)+IF($J$70=1,I58,0)+IF($L$70=1,K58,0)+IF($N$70=1,M58,0)+IF($P$70=1,O58,0)</f>
        <v>0</v>
      </c>
      <c r="R58" s="38">
        <f t="shared" si="42"/>
        <v>0</v>
      </c>
      <c r="S58" s="32">
        <v>0</v>
      </c>
      <c r="T58" s="33">
        <f t="shared" si="20"/>
        <v>0</v>
      </c>
      <c r="U58" s="34">
        <v>0</v>
      </c>
      <c r="V58" s="35">
        <f t="shared" si="2"/>
        <v>0</v>
      </c>
      <c r="W58" s="39"/>
      <c r="X58" s="40"/>
      <c r="Y58" s="41"/>
      <c r="Z58" s="42"/>
      <c r="AA58" s="43"/>
      <c r="AB58" s="44"/>
      <c r="AC58" s="45">
        <f t="shared" ref="AC58:AD60" si="43">IF($T$70=1,S58,0)+IF($V$70=1,U58,0)+IF($X$70=1,W58,0)+IF($Z$70=1,Y58,0)+IF($AB$70=1,AA58,0)</f>
        <v>0</v>
      </c>
      <c r="AD58" s="45">
        <f t="shared" si="43"/>
        <v>0</v>
      </c>
      <c r="AE58" s="32"/>
      <c r="AF58" s="33">
        <f t="shared" si="5"/>
        <v>0</v>
      </c>
      <c r="AG58" s="34">
        <v>0</v>
      </c>
      <c r="AH58" s="35">
        <f t="shared" si="41"/>
        <v>0</v>
      </c>
      <c r="AI58" s="39"/>
      <c r="AJ58" s="40">
        <f t="shared" si="41"/>
        <v>0</v>
      </c>
      <c r="AK58" s="41">
        <v>0</v>
      </c>
      <c r="AL58" s="42">
        <f t="shared" si="8"/>
        <v>0</v>
      </c>
      <c r="AM58" s="43">
        <v>0</v>
      </c>
      <c r="AN58" s="44">
        <f t="shared" si="9"/>
        <v>0</v>
      </c>
      <c r="AO58" s="46">
        <f t="shared" ref="AO58:AP60" si="44">IF($AF$70=1,AE58,0)+IF($AH$70=1,AG58,0)+IF($AJ$70=1,AI58,0)+IF($AL$70=1,AK58,0)+IF($AN$70=1,AM58,0)</f>
        <v>0</v>
      </c>
      <c r="AP58" s="46">
        <f t="shared" si="44"/>
        <v>0</v>
      </c>
      <c r="AQ58" s="32">
        <v>0</v>
      </c>
      <c r="AR58" s="33">
        <v>0</v>
      </c>
      <c r="AS58" s="33"/>
      <c r="AT58" s="33">
        <f t="shared" si="12"/>
        <v>0</v>
      </c>
      <c r="AU58" s="40">
        <v>1</v>
      </c>
      <c r="AV58" s="40">
        <f t="shared" si="12"/>
        <v>0</v>
      </c>
      <c r="AW58" s="103">
        <f t="shared" ref="AW58:AX63" si="45">IF($R$70=1,Q58,0)+IF($AD$70=1,AC58,0)+IF($AP$70=1,AO58,0)+IF($AV$70=1,AU58,0)+IF($AT$70=1,AS58,0)</f>
        <v>1</v>
      </c>
      <c r="AX58" s="103">
        <f t="shared" si="45"/>
        <v>0</v>
      </c>
      <c r="AY58" s="47"/>
      <c r="AZ58" s="47"/>
      <c r="BA58" s="47"/>
      <c r="BB58" s="47"/>
    </row>
    <row r="59" spans="1:54" ht="42" x14ac:dyDescent="0.3">
      <c r="A59" s="95" t="s">
        <v>7</v>
      </c>
      <c r="B59" s="96" t="s">
        <v>180</v>
      </c>
      <c r="C59" s="97" t="s">
        <v>60</v>
      </c>
      <c r="D59" s="97" t="s">
        <v>102</v>
      </c>
      <c r="E59" s="97" t="s">
        <v>111</v>
      </c>
      <c r="F59" s="29">
        <v>0</v>
      </c>
      <c r="G59" s="30">
        <v>1</v>
      </c>
      <c r="H59" s="31">
        <f t="shared" si="15"/>
        <v>0</v>
      </c>
      <c r="I59" s="32">
        <v>1</v>
      </c>
      <c r="J59" s="33">
        <f t="shared" si="16"/>
        <v>0</v>
      </c>
      <c r="K59" s="34">
        <v>1</v>
      </c>
      <c r="L59" s="35">
        <f t="shared" si="17"/>
        <v>0</v>
      </c>
      <c r="M59" s="36">
        <v>1</v>
      </c>
      <c r="N59" s="36">
        <f t="shared" si="18"/>
        <v>0</v>
      </c>
      <c r="O59" s="37">
        <v>1</v>
      </c>
      <c r="P59" s="37">
        <f t="shared" si="19"/>
        <v>0</v>
      </c>
      <c r="Q59" s="38">
        <f t="shared" si="42"/>
        <v>5</v>
      </c>
      <c r="R59" s="38">
        <f t="shared" si="42"/>
        <v>0</v>
      </c>
      <c r="S59" s="32">
        <v>1</v>
      </c>
      <c r="T59" s="33">
        <f t="shared" si="20"/>
        <v>0</v>
      </c>
      <c r="U59" s="34">
        <v>1</v>
      </c>
      <c r="V59" s="35">
        <f t="shared" si="2"/>
        <v>0</v>
      </c>
      <c r="W59" s="39"/>
      <c r="X59" s="40"/>
      <c r="Y59" s="41"/>
      <c r="Z59" s="42"/>
      <c r="AA59" s="43"/>
      <c r="AB59" s="44"/>
      <c r="AC59" s="45">
        <f t="shared" si="43"/>
        <v>2</v>
      </c>
      <c r="AD59" s="45">
        <f t="shared" si="43"/>
        <v>0</v>
      </c>
      <c r="AE59" s="32">
        <v>1</v>
      </c>
      <c r="AF59" s="33">
        <f t="shared" si="5"/>
        <v>0</v>
      </c>
      <c r="AG59" s="34">
        <v>1</v>
      </c>
      <c r="AH59" s="35">
        <f t="shared" si="41"/>
        <v>0</v>
      </c>
      <c r="AI59" s="39">
        <v>1</v>
      </c>
      <c r="AJ59" s="40">
        <f t="shared" si="41"/>
        <v>0</v>
      </c>
      <c r="AK59" s="41">
        <v>0</v>
      </c>
      <c r="AL59" s="42">
        <f t="shared" si="8"/>
        <v>0</v>
      </c>
      <c r="AM59" s="43">
        <v>0</v>
      </c>
      <c r="AN59" s="44">
        <f t="shared" si="9"/>
        <v>0</v>
      </c>
      <c r="AO59" s="46">
        <f t="shared" si="44"/>
        <v>3</v>
      </c>
      <c r="AP59" s="46">
        <f t="shared" si="44"/>
        <v>0</v>
      </c>
      <c r="AQ59" s="32">
        <v>0</v>
      </c>
      <c r="AR59" s="33">
        <f t="shared" si="21"/>
        <v>0</v>
      </c>
      <c r="AS59" s="33">
        <v>0</v>
      </c>
      <c r="AT59" s="33">
        <f t="shared" si="12"/>
        <v>0</v>
      </c>
      <c r="AU59" s="40">
        <v>1</v>
      </c>
      <c r="AV59" s="40">
        <f t="shared" si="12"/>
        <v>0</v>
      </c>
      <c r="AW59" s="103">
        <f t="shared" si="45"/>
        <v>11</v>
      </c>
      <c r="AX59" s="103">
        <f t="shared" si="45"/>
        <v>0</v>
      </c>
      <c r="AY59" s="47"/>
      <c r="AZ59" s="47"/>
      <c r="BA59" s="47"/>
      <c r="BB59" s="47"/>
    </row>
    <row r="60" spans="1:54" ht="14" x14ac:dyDescent="0.3">
      <c r="A60" s="95" t="s">
        <v>7</v>
      </c>
      <c r="B60" s="96" t="s">
        <v>181</v>
      </c>
      <c r="C60" s="97" t="s">
        <v>61</v>
      </c>
      <c r="D60" s="97" t="s">
        <v>103</v>
      </c>
      <c r="E60" s="97" t="s">
        <v>111</v>
      </c>
      <c r="F60" s="29">
        <v>0</v>
      </c>
      <c r="G60" s="30"/>
      <c r="H60" s="31">
        <f t="shared" si="15"/>
        <v>0</v>
      </c>
      <c r="I60" s="32">
        <v>0</v>
      </c>
      <c r="J60" s="33">
        <f t="shared" si="16"/>
        <v>0</v>
      </c>
      <c r="K60" s="34">
        <v>0</v>
      </c>
      <c r="L60" s="35">
        <f t="shared" si="17"/>
        <v>0</v>
      </c>
      <c r="M60" s="36">
        <v>0</v>
      </c>
      <c r="N60" s="36">
        <f t="shared" si="18"/>
        <v>0</v>
      </c>
      <c r="O60" s="37">
        <v>1</v>
      </c>
      <c r="P60" s="37">
        <f t="shared" si="19"/>
        <v>0</v>
      </c>
      <c r="Q60" s="38">
        <f t="shared" si="42"/>
        <v>1</v>
      </c>
      <c r="R60" s="38">
        <f t="shared" si="42"/>
        <v>0</v>
      </c>
      <c r="S60" s="32">
        <v>0</v>
      </c>
      <c r="T60" s="33">
        <f t="shared" si="20"/>
        <v>0</v>
      </c>
      <c r="U60" s="34">
        <v>0</v>
      </c>
      <c r="V60" s="35">
        <f t="shared" si="2"/>
        <v>0</v>
      </c>
      <c r="W60" s="39"/>
      <c r="X60" s="40"/>
      <c r="Y60" s="41"/>
      <c r="Z60" s="42"/>
      <c r="AA60" s="43"/>
      <c r="AB60" s="44"/>
      <c r="AC60" s="45">
        <f t="shared" si="43"/>
        <v>0</v>
      </c>
      <c r="AD60" s="45">
        <f t="shared" si="43"/>
        <v>0</v>
      </c>
      <c r="AE60" s="32">
        <v>1</v>
      </c>
      <c r="AF60" s="33">
        <f t="shared" si="5"/>
        <v>0</v>
      </c>
      <c r="AG60" s="34">
        <v>1</v>
      </c>
      <c r="AH60" s="35">
        <f t="shared" si="41"/>
        <v>0</v>
      </c>
      <c r="AI60" s="39">
        <v>1</v>
      </c>
      <c r="AJ60" s="40">
        <f t="shared" si="41"/>
        <v>0</v>
      </c>
      <c r="AK60" s="41">
        <v>0</v>
      </c>
      <c r="AL60" s="42">
        <f t="shared" si="8"/>
        <v>0</v>
      </c>
      <c r="AM60" s="43">
        <v>0</v>
      </c>
      <c r="AN60" s="44">
        <f t="shared" si="9"/>
        <v>0</v>
      </c>
      <c r="AO60" s="46">
        <f t="shared" si="44"/>
        <v>3</v>
      </c>
      <c r="AP60" s="46">
        <f t="shared" si="44"/>
        <v>0</v>
      </c>
      <c r="AQ60" s="32">
        <v>0</v>
      </c>
      <c r="AR60" s="33">
        <f t="shared" si="21"/>
        <v>0</v>
      </c>
      <c r="AS60" s="33">
        <v>0</v>
      </c>
      <c r="AT60" s="33">
        <f t="shared" si="12"/>
        <v>0</v>
      </c>
      <c r="AU60" s="40">
        <f>IF($AR$70=1,AQ60,0)</f>
        <v>0</v>
      </c>
      <c r="AV60" s="40">
        <f t="shared" si="12"/>
        <v>0</v>
      </c>
      <c r="AW60" s="103">
        <f t="shared" si="45"/>
        <v>4</v>
      </c>
      <c r="AX60" s="103">
        <f t="shared" si="45"/>
        <v>0</v>
      </c>
      <c r="AY60" s="47"/>
      <c r="AZ60" s="47"/>
      <c r="BA60" s="47"/>
      <c r="BB60" s="47"/>
    </row>
    <row r="61" spans="1:54" ht="14" hidden="1" x14ac:dyDescent="0.3">
      <c r="A61" s="95" t="s">
        <v>62</v>
      </c>
      <c r="B61" s="96"/>
      <c r="C61" s="97"/>
      <c r="D61" s="97"/>
      <c r="E61" s="97" t="s">
        <v>112</v>
      </c>
      <c r="F61" s="29">
        <v>0</v>
      </c>
      <c r="G61" s="30"/>
      <c r="H61" s="31">
        <f t="shared" si="15"/>
        <v>0</v>
      </c>
      <c r="I61" s="32"/>
      <c r="J61" s="33"/>
      <c r="K61" s="34"/>
      <c r="L61" s="35"/>
      <c r="M61" s="36"/>
      <c r="N61" s="36"/>
      <c r="O61" s="37"/>
      <c r="P61" s="37"/>
      <c r="Q61" s="38"/>
      <c r="R61" s="38"/>
      <c r="S61" s="32"/>
      <c r="T61" s="33"/>
      <c r="U61" s="34"/>
      <c r="V61" s="35"/>
      <c r="W61" s="39"/>
      <c r="X61" s="40"/>
      <c r="Y61" s="41"/>
      <c r="Z61" s="42"/>
      <c r="AA61" s="43"/>
      <c r="AB61" s="44"/>
      <c r="AC61" s="45"/>
      <c r="AD61" s="45"/>
      <c r="AE61" s="32"/>
      <c r="AF61" s="33"/>
      <c r="AG61" s="34"/>
      <c r="AH61" s="35"/>
      <c r="AI61" s="39"/>
      <c r="AJ61" s="40"/>
      <c r="AK61" s="41"/>
      <c r="AL61" s="42"/>
      <c r="AM61" s="43"/>
      <c r="AN61" s="44"/>
      <c r="AO61" s="46"/>
      <c r="AP61" s="46"/>
      <c r="AQ61" s="32"/>
      <c r="AR61" s="33"/>
      <c r="AS61" s="33">
        <v>0</v>
      </c>
      <c r="AT61" s="33">
        <f t="shared" si="12"/>
        <v>0</v>
      </c>
      <c r="AU61" s="40"/>
      <c r="AV61" s="40">
        <f t="shared" si="12"/>
        <v>0</v>
      </c>
      <c r="AW61" s="103">
        <f t="shared" si="45"/>
        <v>0</v>
      </c>
      <c r="AX61" s="103">
        <f t="shared" si="45"/>
        <v>0</v>
      </c>
      <c r="AY61" s="47"/>
      <c r="AZ61" s="47"/>
      <c r="BA61" s="47"/>
      <c r="BB61" s="47"/>
    </row>
    <row r="62" spans="1:54" ht="28" x14ac:dyDescent="0.3">
      <c r="A62" s="95" t="s">
        <v>207</v>
      </c>
      <c r="B62" s="96"/>
      <c r="C62" s="97"/>
      <c r="D62" s="97"/>
      <c r="E62" s="97" t="s">
        <v>112</v>
      </c>
      <c r="F62" s="29">
        <v>0</v>
      </c>
      <c r="G62" s="30"/>
      <c r="H62" s="31">
        <f t="shared" si="15"/>
        <v>0</v>
      </c>
      <c r="I62" s="32"/>
      <c r="J62" s="33"/>
      <c r="K62" s="34"/>
      <c r="L62" s="35"/>
      <c r="M62" s="36"/>
      <c r="N62" s="36"/>
      <c r="O62" s="37"/>
      <c r="P62" s="37"/>
      <c r="Q62" s="38"/>
      <c r="R62" s="38"/>
      <c r="S62" s="32"/>
      <c r="T62" s="33"/>
      <c r="U62" s="34"/>
      <c r="V62" s="35"/>
      <c r="W62" s="39"/>
      <c r="X62" s="40"/>
      <c r="Y62" s="41"/>
      <c r="Z62" s="42"/>
      <c r="AA62" s="43"/>
      <c r="AB62" s="44"/>
      <c r="AC62" s="45"/>
      <c r="AD62" s="45"/>
      <c r="AE62" s="32"/>
      <c r="AF62" s="33"/>
      <c r="AG62" s="34"/>
      <c r="AH62" s="35"/>
      <c r="AI62" s="39"/>
      <c r="AJ62" s="40"/>
      <c r="AK62" s="41"/>
      <c r="AL62" s="42"/>
      <c r="AM62" s="43"/>
      <c r="AN62" s="44"/>
      <c r="AO62" s="46"/>
      <c r="AP62" s="46"/>
      <c r="AQ62" s="32"/>
      <c r="AR62" s="33"/>
      <c r="AS62" s="33">
        <v>1000</v>
      </c>
      <c r="AT62" s="33">
        <f t="shared" si="12"/>
        <v>0</v>
      </c>
      <c r="AU62" s="40"/>
      <c r="AV62" s="40">
        <f t="shared" si="12"/>
        <v>0</v>
      </c>
      <c r="AW62" s="103">
        <f t="shared" si="45"/>
        <v>1000</v>
      </c>
      <c r="AX62" s="103">
        <f t="shared" si="45"/>
        <v>0</v>
      </c>
      <c r="AY62" s="47"/>
      <c r="AZ62" s="47"/>
      <c r="BA62" s="47"/>
      <c r="BB62" s="47"/>
    </row>
    <row r="63" spans="1:54" ht="28" x14ac:dyDescent="0.3">
      <c r="A63" s="95" t="s">
        <v>9</v>
      </c>
      <c r="B63" s="96" t="s">
        <v>9</v>
      </c>
      <c r="C63" s="97" t="s">
        <v>64</v>
      </c>
      <c r="D63" s="97" t="s">
        <v>106</v>
      </c>
      <c r="E63" s="97" t="s">
        <v>115</v>
      </c>
      <c r="F63" s="29">
        <v>0</v>
      </c>
      <c r="G63" s="30"/>
      <c r="H63" s="31">
        <f t="shared" si="15"/>
        <v>0</v>
      </c>
      <c r="I63" s="32">
        <v>0</v>
      </c>
      <c r="J63" s="33">
        <f t="shared" si="16"/>
        <v>0</v>
      </c>
      <c r="K63" s="34">
        <v>0</v>
      </c>
      <c r="L63" s="35">
        <f t="shared" si="17"/>
        <v>0</v>
      </c>
      <c r="M63" s="36">
        <v>0</v>
      </c>
      <c r="N63" s="36">
        <f t="shared" si="18"/>
        <v>0</v>
      </c>
      <c r="O63" s="37">
        <v>0</v>
      </c>
      <c r="P63" s="37">
        <f t="shared" si="19"/>
        <v>0</v>
      </c>
      <c r="Q63" s="38">
        <f t="shared" ref="Q63:R68" si="46">IF($H$70=1,G63,0)+IF($J$70=1,I63,0)+IF($L$70=1,K63,0)+IF($N$70=1,M63,0)+IF($P$70=1,O63,0)</f>
        <v>0</v>
      </c>
      <c r="R63" s="38">
        <f t="shared" si="46"/>
        <v>0</v>
      </c>
      <c r="S63" s="32">
        <v>0</v>
      </c>
      <c r="T63" s="33">
        <f t="shared" si="20"/>
        <v>0</v>
      </c>
      <c r="U63" s="34">
        <v>0</v>
      </c>
      <c r="V63" s="35">
        <f t="shared" si="2"/>
        <v>0</v>
      </c>
      <c r="W63" s="39"/>
      <c r="X63" s="40"/>
      <c r="Y63" s="41"/>
      <c r="Z63" s="42"/>
      <c r="AA63" s="43"/>
      <c r="AB63" s="44"/>
      <c r="AC63" s="45">
        <f>IF($T$70=1,S63,0)+IF($V$70=1,U63,0)+IF($X$70=1,W63,0)+IF($Z$70=1,Y63,0)+IF($AB$70=1,AA63,0)</f>
        <v>0</v>
      </c>
      <c r="AD63" s="45">
        <f>IF($T$70=1,T63,0)+IF($V$70=1,V63,0)+IF($X$70=1,X63,0)+IF($Z$70=1,Z63,0)+IF($AB$70=1,AB63,0)</f>
        <v>0</v>
      </c>
      <c r="AE63" s="32"/>
      <c r="AF63" s="33">
        <f t="shared" si="5"/>
        <v>0</v>
      </c>
      <c r="AG63" s="34">
        <v>0</v>
      </c>
      <c r="AH63" s="35">
        <f t="shared" si="41"/>
        <v>0</v>
      </c>
      <c r="AI63" s="39"/>
      <c r="AJ63" s="40">
        <f t="shared" si="41"/>
        <v>0</v>
      </c>
      <c r="AK63" s="41">
        <v>0</v>
      </c>
      <c r="AL63" s="42">
        <f t="shared" si="8"/>
        <v>0</v>
      </c>
      <c r="AM63" s="43">
        <v>0</v>
      </c>
      <c r="AN63" s="44">
        <f t="shared" si="9"/>
        <v>0</v>
      </c>
      <c r="AO63" s="46">
        <f>IF($AF$70=1,AE63,0)+IF($AH$70=1,AG63,0)+IF($AJ$70=1,AI63,0)+IF($AL$70=1,AK63,0)+IF($AN$70=1,AM63,0)</f>
        <v>0</v>
      </c>
      <c r="AP63" s="46">
        <f>IF($AF$70=1,AF63,0)+IF($AH$70=1,AH63,0)+IF($AJ$70=1,AJ63,0)+IF($AL$70=1,AL63,0)+IF($AN$70=1,AN63,0)</f>
        <v>0</v>
      </c>
      <c r="AQ63" s="32">
        <v>0</v>
      </c>
      <c r="AR63" s="33">
        <f t="shared" si="21"/>
        <v>0</v>
      </c>
      <c r="AS63" s="33">
        <v>0</v>
      </c>
      <c r="AT63" s="33">
        <f t="shared" si="12"/>
        <v>0</v>
      </c>
      <c r="AU63" s="40">
        <f t="shared" ref="AU63:AU68" si="47">IF($AR$70=1,AQ63,0)</f>
        <v>0</v>
      </c>
      <c r="AV63" s="40">
        <f t="shared" si="12"/>
        <v>0</v>
      </c>
      <c r="AW63" s="103">
        <f t="shared" si="45"/>
        <v>0</v>
      </c>
      <c r="AX63" s="103">
        <f t="shared" ref="AW63:AX68" si="48">IF($R$70=1,R63,0)+IF($AD$70=1,AD63,0)+IF($AP$70=1,AP63,0)+IF($AV$70=1,AV63,0)+IF($AT$70=1,AT63,0)</f>
        <v>0</v>
      </c>
      <c r="AY63" s="47"/>
      <c r="AZ63" s="47"/>
      <c r="BA63" s="47"/>
      <c r="BB63" s="47"/>
    </row>
    <row r="64" spans="1:54" ht="28" x14ac:dyDescent="0.3">
      <c r="A64" s="95" t="s">
        <v>10</v>
      </c>
      <c r="B64" s="96" t="s">
        <v>10</v>
      </c>
      <c r="C64" s="97" t="s">
        <v>65</v>
      </c>
      <c r="D64" s="97"/>
      <c r="E64" s="97" t="s">
        <v>116</v>
      </c>
      <c r="F64" s="50">
        <v>0.05</v>
      </c>
      <c r="G64" s="30"/>
      <c r="H64" s="31">
        <f t="shared" si="15"/>
        <v>0</v>
      </c>
      <c r="I64" s="32">
        <v>0</v>
      </c>
      <c r="J64" s="33">
        <f t="shared" si="16"/>
        <v>0</v>
      </c>
      <c r="K64" s="34">
        <v>0</v>
      </c>
      <c r="L64" s="35">
        <f t="shared" si="17"/>
        <v>0</v>
      </c>
      <c r="M64" s="36">
        <v>0</v>
      </c>
      <c r="N64" s="36">
        <f t="shared" si="18"/>
        <v>0</v>
      </c>
      <c r="O64" s="37">
        <v>0</v>
      </c>
      <c r="P64" s="37">
        <f t="shared" si="19"/>
        <v>0</v>
      </c>
      <c r="Q64" s="38">
        <f t="shared" si="46"/>
        <v>0</v>
      </c>
      <c r="R64" s="38">
        <f t="shared" si="46"/>
        <v>0</v>
      </c>
      <c r="S64" s="32">
        <v>0</v>
      </c>
      <c r="T64" s="33">
        <f t="shared" si="20"/>
        <v>0</v>
      </c>
      <c r="U64" s="34">
        <v>0</v>
      </c>
      <c r="V64" s="35">
        <f t="shared" si="2"/>
        <v>0</v>
      </c>
      <c r="W64" s="39"/>
      <c r="X64" s="40"/>
      <c r="Y64" s="41"/>
      <c r="Z64" s="42"/>
      <c r="AA64" s="43"/>
      <c r="AB64" s="44"/>
      <c r="AC64" s="45">
        <f>IF($T$70=1,S64,0)+IF($V$70=1,U64,0)+IF($X$70=1,W64,0)+IF($Z$70=1,Y64,0)+IF($AB$70=1,AA64,0)</f>
        <v>0</v>
      </c>
      <c r="AD64" s="45">
        <f>IF($T$70=1,T64,0)+IF($V$70=1,V64,0)+IF($X$70=1,X64,0)+IF($Z$70=1,Z64,0)+IF($AB$70=1,AB64,0)</f>
        <v>0</v>
      </c>
      <c r="AE64" s="32"/>
      <c r="AF64" s="33">
        <f t="shared" si="5"/>
        <v>0</v>
      </c>
      <c r="AG64" s="34">
        <v>0</v>
      </c>
      <c r="AH64" s="35">
        <f t="shared" si="41"/>
        <v>0</v>
      </c>
      <c r="AI64" s="39"/>
      <c r="AJ64" s="40">
        <f t="shared" si="41"/>
        <v>0</v>
      </c>
      <c r="AK64" s="41">
        <v>0</v>
      </c>
      <c r="AL64" s="42">
        <f t="shared" si="8"/>
        <v>0</v>
      </c>
      <c r="AM64" s="43">
        <v>0</v>
      </c>
      <c r="AN64" s="44">
        <f t="shared" si="9"/>
        <v>0</v>
      </c>
      <c r="AO64" s="46">
        <f>IF($AF$70=1,AE64,0)+IF($AH$70=1,AG64,0)+IF($AJ$70=1,AI64,0)+IF($AL$70=1,AK64,0)+IF($AN$70=1,AM64,0)</f>
        <v>0</v>
      </c>
      <c r="AP64" s="46">
        <f>IF($AF$70=1,AF64,0)+IF($AH$70=1,AH64,0)+IF($AJ$70=1,AJ64,0)+IF($AL$70=1,AL64,0)+IF($AN$70=1,AN64,0)</f>
        <v>0</v>
      </c>
      <c r="AQ64" s="32">
        <v>0</v>
      </c>
      <c r="AR64" s="33">
        <f t="shared" si="21"/>
        <v>0</v>
      </c>
      <c r="AS64" s="33"/>
      <c r="AT64" s="33">
        <f t="shared" si="12"/>
        <v>0</v>
      </c>
      <c r="AU64" s="40">
        <f t="shared" si="47"/>
        <v>0</v>
      </c>
      <c r="AV64" s="40">
        <f t="shared" si="12"/>
        <v>0</v>
      </c>
      <c r="AW64" s="103">
        <f t="shared" si="48"/>
        <v>0</v>
      </c>
      <c r="AX64" s="103">
        <f t="shared" si="48"/>
        <v>0</v>
      </c>
      <c r="AY64" s="47"/>
      <c r="AZ64" s="47"/>
      <c r="BA64" s="47"/>
      <c r="BB64" s="47"/>
    </row>
    <row r="65" spans="1:54" ht="14" x14ac:dyDescent="0.3">
      <c r="A65" s="95"/>
      <c r="B65" s="96"/>
      <c r="C65" s="97"/>
      <c r="D65" s="97"/>
      <c r="E65" s="97"/>
      <c r="F65" s="29"/>
      <c r="G65" s="30"/>
      <c r="H65" s="30">
        <f t="shared" si="15"/>
        <v>0</v>
      </c>
      <c r="I65" s="32">
        <v>0</v>
      </c>
      <c r="J65" s="32"/>
      <c r="K65" s="34"/>
      <c r="L65" s="34"/>
      <c r="M65" s="51">
        <v>0</v>
      </c>
      <c r="N65" s="36">
        <f t="shared" si="18"/>
        <v>0</v>
      </c>
      <c r="O65" s="52"/>
      <c r="P65" s="37">
        <f t="shared" si="19"/>
        <v>0</v>
      </c>
      <c r="Q65" s="38">
        <f t="shared" si="46"/>
        <v>0</v>
      </c>
      <c r="R65" s="38">
        <f t="shared" si="46"/>
        <v>0</v>
      </c>
      <c r="S65" s="32"/>
      <c r="T65" s="32"/>
      <c r="U65" s="34"/>
      <c r="V65" s="34"/>
      <c r="W65" s="39"/>
      <c r="X65" s="39"/>
      <c r="Y65" s="41"/>
      <c r="Z65" s="41"/>
      <c r="AA65" s="43"/>
      <c r="AB65" s="43"/>
      <c r="AC65" s="45"/>
      <c r="AD65" s="45"/>
      <c r="AE65" s="32"/>
      <c r="AF65" s="32"/>
      <c r="AG65" s="34"/>
      <c r="AH65" s="34"/>
      <c r="AI65" s="39"/>
      <c r="AJ65" s="39"/>
      <c r="AK65" s="41"/>
      <c r="AL65" s="41"/>
      <c r="AM65" s="43">
        <v>0</v>
      </c>
      <c r="AN65" s="43"/>
      <c r="AO65" s="46"/>
      <c r="AP65" s="46"/>
      <c r="AQ65" s="32">
        <v>0</v>
      </c>
      <c r="AR65" s="32"/>
      <c r="AS65" s="32"/>
      <c r="AT65" s="33">
        <f t="shared" si="12"/>
        <v>0</v>
      </c>
      <c r="AU65" s="40">
        <f t="shared" si="47"/>
        <v>0</v>
      </c>
      <c r="AV65" s="40">
        <f t="shared" si="12"/>
        <v>0</v>
      </c>
      <c r="AW65" s="103">
        <f t="shared" si="48"/>
        <v>0</v>
      </c>
      <c r="AX65" s="103">
        <f t="shared" si="48"/>
        <v>0</v>
      </c>
      <c r="AY65" s="47"/>
      <c r="AZ65" s="47"/>
      <c r="BA65" s="47"/>
      <c r="BB65" s="47"/>
    </row>
    <row r="66" spans="1:54" s="68" customFormat="1" ht="14" x14ac:dyDescent="0.3">
      <c r="A66" s="95" t="s">
        <v>185</v>
      </c>
      <c r="B66" s="96"/>
      <c r="C66" s="97"/>
      <c r="D66" s="97"/>
      <c r="E66" s="97"/>
      <c r="F66" s="29"/>
      <c r="G66" s="30"/>
      <c r="H66" s="53">
        <f>SUM(H5:H65)</f>
        <v>0</v>
      </c>
      <c r="I66" s="32">
        <v>0</v>
      </c>
      <c r="J66" s="54">
        <f>SUM(J5:J65)</f>
        <v>0</v>
      </c>
      <c r="K66" s="55"/>
      <c r="L66" s="56">
        <f>SUM(L5:L65)</f>
        <v>0</v>
      </c>
      <c r="M66" s="57"/>
      <c r="N66" s="57">
        <f>SUM(N5:N65)</f>
        <v>0</v>
      </c>
      <c r="O66" s="58"/>
      <c r="P66" s="58">
        <f>SUM(P5:P65)</f>
        <v>0</v>
      </c>
      <c r="Q66" s="38">
        <f t="shared" si="46"/>
        <v>0</v>
      </c>
      <c r="R66" s="38">
        <f t="shared" si="46"/>
        <v>0</v>
      </c>
      <c r="S66" s="59"/>
      <c r="T66" s="54">
        <f>SUM(T5:T65)</f>
        <v>0</v>
      </c>
      <c r="U66" s="55"/>
      <c r="V66" s="56">
        <f>SUM(V5:V65)</f>
        <v>0</v>
      </c>
      <c r="W66" s="60"/>
      <c r="X66" s="61"/>
      <c r="Y66" s="62"/>
      <c r="Z66" s="63"/>
      <c r="AA66" s="43"/>
      <c r="AB66" s="64"/>
      <c r="AC66" s="65"/>
      <c r="AD66" s="65">
        <f>SUM(AD5:AD65)</f>
        <v>0</v>
      </c>
      <c r="AE66" s="59"/>
      <c r="AF66" s="54">
        <f>SUM(AF5:AF65)</f>
        <v>0</v>
      </c>
      <c r="AG66" s="55"/>
      <c r="AH66" s="56">
        <f>SUM(AH5:AH65)</f>
        <v>0</v>
      </c>
      <c r="AI66" s="39"/>
      <c r="AJ66" s="61">
        <f>SUM(AJ5:AJ65)</f>
        <v>0</v>
      </c>
      <c r="AK66" s="62"/>
      <c r="AL66" s="63">
        <f>SUM(AL5:AL65)</f>
        <v>0</v>
      </c>
      <c r="AM66" s="66"/>
      <c r="AN66" s="64">
        <f>SUM(AN5:AN65)</f>
        <v>0</v>
      </c>
      <c r="AO66" s="67"/>
      <c r="AP66" s="67">
        <f>SUM(AP5:AP65)</f>
        <v>0</v>
      </c>
      <c r="AQ66" s="32">
        <v>0</v>
      </c>
      <c r="AR66" s="54">
        <f>SUM(AR5:AR65)</f>
        <v>0</v>
      </c>
      <c r="AS66" s="54"/>
      <c r="AT66" s="54">
        <f>SUM(AT5:AT65)</f>
        <v>0</v>
      </c>
      <c r="AU66" s="40">
        <f t="shared" si="47"/>
        <v>0</v>
      </c>
      <c r="AV66" s="40">
        <f>SUM(AV5:AV65)</f>
        <v>0</v>
      </c>
      <c r="AW66" s="103">
        <f t="shared" si="48"/>
        <v>0</v>
      </c>
      <c r="AX66" s="103">
        <f t="shared" si="48"/>
        <v>0</v>
      </c>
      <c r="AY66" s="47"/>
      <c r="AZ66" s="47"/>
      <c r="BA66" s="47"/>
      <c r="BB66" s="47"/>
    </row>
    <row r="67" spans="1:54" ht="14" x14ac:dyDescent="0.3">
      <c r="A67" s="95" t="s">
        <v>186</v>
      </c>
      <c r="B67" s="100">
        <v>0.17</v>
      </c>
      <c r="C67" s="97"/>
      <c r="D67" s="97"/>
      <c r="E67" s="97"/>
      <c r="F67" s="29"/>
      <c r="G67" s="30"/>
      <c r="H67" s="69">
        <f>H66*$B$67</f>
        <v>0</v>
      </c>
      <c r="I67" s="32">
        <v>0</v>
      </c>
      <c r="J67" s="70">
        <f t="shared" ref="J67" si="49">J66*$B$67</f>
        <v>0</v>
      </c>
      <c r="K67" s="71"/>
      <c r="L67" s="71">
        <f t="shared" ref="L67:N67" si="50">L66*$B$67</f>
        <v>0</v>
      </c>
      <c r="M67" s="72"/>
      <c r="N67" s="72">
        <f t="shared" si="50"/>
        <v>0</v>
      </c>
      <c r="O67" s="73"/>
      <c r="P67" s="73">
        <f t="shared" ref="P67" si="51">P66*$B$67</f>
        <v>0</v>
      </c>
      <c r="Q67" s="38">
        <f t="shared" si="46"/>
        <v>0</v>
      </c>
      <c r="R67" s="38">
        <f t="shared" si="46"/>
        <v>0</v>
      </c>
      <c r="S67" s="70"/>
      <c r="T67" s="70">
        <f t="shared" ref="T67" si="52">T66*$B$67</f>
        <v>0</v>
      </c>
      <c r="U67" s="71"/>
      <c r="V67" s="71">
        <f t="shared" ref="V67" si="53">V66*$B$67</f>
        <v>0</v>
      </c>
      <c r="W67" s="74"/>
      <c r="X67" s="74"/>
      <c r="Y67" s="41"/>
      <c r="Z67" s="75"/>
      <c r="AA67" s="43"/>
      <c r="AB67" s="76"/>
      <c r="AC67" s="45"/>
      <c r="AD67" s="45">
        <f t="shared" ref="AD67" si="54">AD66*$B$67</f>
        <v>0</v>
      </c>
      <c r="AE67" s="70"/>
      <c r="AF67" s="70">
        <f t="shared" ref="AF67" si="55">AF66*$B$67</f>
        <v>0</v>
      </c>
      <c r="AG67" s="71"/>
      <c r="AH67" s="71">
        <f t="shared" ref="AH67:AJ67" si="56">AH66*$B$67</f>
        <v>0</v>
      </c>
      <c r="AI67" s="39"/>
      <c r="AJ67" s="74">
        <f t="shared" si="56"/>
        <v>0</v>
      </c>
      <c r="AK67" s="41"/>
      <c r="AL67" s="75">
        <f t="shared" ref="AL67" si="57">AL66*$B$67</f>
        <v>0</v>
      </c>
      <c r="AM67" s="43"/>
      <c r="AN67" s="76">
        <f t="shared" ref="AN67" si="58">AN66*$B$67</f>
        <v>0</v>
      </c>
      <c r="AO67" s="46"/>
      <c r="AP67" s="46">
        <f t="shared" ref="AP67" si="59">AP66*$B$67</f>
        <v>0</v>
      </c>
      <c r="AQ67" s="32">
        <v>0</v>
      </c>
      <c r="AR67" s="70">
        <f t="shared" ref="AR67" si="60">AR66*$B$67</f>
        <v>0</v>
      </c>
      <c r="AS67" s="70"/>
      <c r="AT67" s="70">
        <f t="shared" ref="AT67:AV67" si="61">AT66*$B$67</f>
        <v>0</v>
      </c>
      <c r="AU67" s="40">
        <f t="shared" si="47"/>
        <v>0</v>
      </c>
      <c r="AV67" s="40">
        <f t="shared" si="61"/>
        <v>0</v>
      </c>
      <c r="AW67" s="103">
        <f t="shared" si="48"/>
        <v>0</v>
      </c>
      <c r="AX67" s="103">
        <f t="shared" si="48"/>
        <v>0</v>
      </c>
      <c r="AY67" s="47"/>
      <c r="AZ67" s="47"/>
      <c r="BA67" s="47"/>
      <c r="BB67" s="47"/>
    </row>
    <row r="68" spans="1:54" s="68" customFormat="1" ht="14" x14ac:dyDescent="0.3">
      <c r="A68" s="95" t="s">
        <v>187</v>
      </c>
      <c r="B68" s="96"/>
      <c r="C68" s="97"/>
      <c r="D68" s="97"/>
      <c r="E68" s="97"/>
      <c r="F68" s="29"/>
      <c r="G68" s="30"/>
      <c r="H68" s="77">
        <f>H66+H67</f>
        <v>0</v>
      </c>
      <c r="I68" s="32">
        <v>0</v>
      </c>
      <c r="J68" s="78">
        <f t="shared" ref="J68" si="62">J66+J67</f>
        <v>0</v>
      </c>
      <c r="K68" s="79"/>
      <c r="L68" s="79">
        <f t="shared" ref="L68:N68" si="63">L66+L67</f>
        <v>0</v>
      </c>
      <c r="M68" s="80"/>
      <c r="N68" s="80">
        <f t="shared" si="63"/>
        <v>0</v>
      </c>
      <c r="O68" s="81"/>
      <c r="P68" s="81">
        <f t="shared" ref="P68" si="64">P66+P67</f>
        <v>0</v>
      </c>
      <c r="Q68" s="38">
        <f t="shared" si="46"/>
        <v>0</v>
      </c>
      <c r="R68" s="38">
        <f t="shared" si="46"/>
        <v>0</v>
      </c>
      <c r="S68" s="78"/>
      <c r="T68" s="78">
        <f>T66+T67</f>
        <v>0</v>
      </c>
      <c r="U68" s="79"/>
      <c r="V68" s="79">
        <f>V66+V67</f>
        <v>0</v>
      </c>
      <c r="W68" s="82"/>
      <c r="X68" s="82"/>
      <c r="Y68" s="62"/>
      <c r="Z68" s="83"/>
      <c r="AA68" s="43"/>
      <c r="AB68" s="84"/>
      <c r="AC68" s="65"/>
      <c r="AD68" s="65">
        <f>AD66+AD67</f>
        <v>0</v>
      </c>
      <c r="AE68" s="78"/>
      <c r="AF68" s="78">
        <f>AF66+AF67</f>
        <v>0</v>
      </c>
      <c r="AG68" s="79"/>
      <c r="AH68" s="79">
        <f>AH66+AH67</f>
        <v>0</v>
      </c>
      <c r="AI68" s="39"/>
      <c r="AJ68" s="82">
        <f>AJ66+AJ67</f>
        <v>0</v>
      </c>
      <c r="AK68" s="62"/>
      <c r="AL68" s="83">
        <f>AL66+AL67</f>
        <v>0</v>
      </c>
      <c r="AM68" s="66"/>
      <c r="AN68" s="84">
        <f>AN66+AN67</f>
        <v>0</v>
      </c>
      <c r="AO68" s="67"/>
      <c r="AP68" s="67">
        <f>AP66+AP67</f>
        <v>0</v>
      </c>
      <c r="AQ68" s="32">
        <v>0</v>
      </c>
      <c r="AR68" s="78">
        <f>AR66+AR67</f>
        <v>0</v>
      </c>
      <c r="AS68" s="78"/>
      <c r="AT68" s="78">
        <f>AT66+AT67</f>
        <v>0</v>
      </c>
      <c r="AU68" s="40">
        <f t="shared" si="47"/>
        <v>0</v>
      </c>
      <c r="AV68" s="40">
        <f>AV66+AV67</f>
        <v>0</v>
      </c>
      <c r="AW68" s="103">
        <f t="shared" si="48"/>
        <v>0</v>
      </c>
      <c r="AX68" s="103">
        <f t="shared" si="48"/>
        <v>0</v>
      </c>
      <c r="AY68" s="47"/>
      <c r="AZ68" s="47"/>
      <c r="BA68" s="47"/>
      <c r="BB68" s="47"/>
    </row>
    <row r="69" spans="1:54" x14ac:dyDescent="0.35">
      <c r="M69" s="85"/>
      <c r="N69" s="85"/>
    </row>
    <row r="70" spans="1:54" x14ac:dyDescent="0.35">
      <c r="H70" s="86">
        <v>1</v>
      </c>
      <c r="J70" s="86">
        <v>1</v>
      </c>
      <c r="L70" s="86">
        <v>1</v>
      </c>
      <c r="M70" s="87"/>
      <c r="N70" s="87">
        <v>1</v>
      </c>
      <c r="O70" s="87"/>
      <c r="P70" s="87">
        <v>1</v>
      </c>
      <c r="Q70" s="88"/>
      <c r="R70" s="89">
        <v>1</v>
      </c>
      <c r="S70" s="88"/>
      <c r="T70" s="89">
        <v>1</v>
      </c>
      <c r="U70" s="88"/>
      <c r="V70" s="89">
        <v>1</v>
      </c>
      <c r="W70" s="88"/>
      <c r="X70" s="89">
        <v>1</v>
      </c>
      <c r="Y70" s="88"/>
      <c r="Z70" s="89">
        <v>1</v>
      </c>
      <c r="AA70" s="88"/>
      <c r="AB70" s="89">
        <v>1</v>
      </c>
      <c r="AC70" s="88"/>
      <c r="AD70" s="89">
        <v>1</v>
      </c>
      <c r="AE70" s="88"/>
      <c r="AF70" s="88">
        <v>1</v>
      </c>
      <c r="AG70" s="88"/>
      <c r="AH70" s="88">
        <v>1</v>
      </c>
      <c r="AI70" s="88"/>
      <c r="AJ70" s="88">
        <v>1</v>
      </c>
      <c r="AK70" s="88"/>
      <c r="AL70" s="88">
        <v>1</v>
      </c>
      <c r="AM70" s="88"/>
      <c r="AN70" s="88">
        <v>1</v>
      </c>
      <c r="AO70" s="88"/>
      <c r="AP70" s="89">
        <v>1</v>
      </c>
      <c r="AQ70" s="88"/>
      <c r="AR70" s="88">
        <v>1</v>
      </c>
      <c r="AS70" s="88"/>
      <c r="AT70" s="88">
        <v>1</v>
      </c>
      <c r="AU70" s="88"/>
      <c r="AV70" s="89">
        <v>1</v>
      </c>
      <c r="AX70" s="90"/>
    </row>
    <row r="71" spans="1:54" x14ac:dyDescent="0.35">
      <c r="M71" s="87"/>
      <c r="N71" s="87"/>
      <c r="O71" s="87"/>
      <c r="P71" s="87"/>
      <c r="AX71" s="91"/>
    </row>
    <row r="72" spans="1:54" x14ac:dyDescent="0.35">
      <c r="AX72" s="92"/>
    </row>
  </sheetData>
  <sheetProtection algorithmName="SHA-512" hashValue="CJ4g+g3QKJI1x1saDcX7gnYN6oZHweZf0T50vpYqv6d296I2Vy1ZNRjvEaMteEd5MGC/Hkg/IGjUv4zRFqZoOA==" saltValue="2vo+x2WCeO10TPKwLpIy5Q==" spinCount="100000" sheet="1" objects="1" scenarios="1"/>
  <autoFilter ref="A4:BB64"/>
  <mergeCells count="32">
    <mergeCell ref="AE2:AN2"/>
    <mergeCell ref="AO2:AP2"/>
    <mergeCell ref="AW2:AX2"/>
    <mergeCell ref="AQ2:AR2"/>
    <mergeCell ref="AU2:AV2"/>
    <mergeCell ref="AS2:AT2"/>
    <mergeCell ref="AC3:AD3"/>
    <mergeCell ref="AE3:AF3"/>
    <mergeCell ref="AG3:AH3"/>
    <mergeCell ref="AQ3:AR3"/>
    <mergeCell ref="AW3:AX3"/>
    <mergeCell ref="AU3:AV3"/>
    <mergeCell ref="AS3:AT3"/>
    <mergeCell ref="AK3:AL3"/>
    <mergeCell ref="AM3:AN3"/>
    <mergeCell ref="AO3:AP3"/>
    <mergeCell ref="AI3:AJ3"/>
    <mergeCell ref="AC2:AD2"/>
    <mergeCell ref="M3:N3"/>
    <mergeCell ref="O3:P3"/>
    <mergeCell ref="G2:L2"/>
    <mergeCell ref="Q2:R2"/>
    <mergeCell ref="S2:AB2"/>
    <mergeCell ref="G3:H3"/>
    <mergeCell ref="I3:J3"/>
    <mergeCell ref="K3:L3"/>
    <mergeCell ref="Q3:R3"/>
    <mergeCell ref="S3:T3"/>
    <mergeCell ref="U3:V3"/>
    <mergeCell ref="W3:X3"/>
    <mergeCell ref="Y3:Z3"/>
    <mergeCell ref="AA3:AB3"/>
  </mergeCells>
  <pageMargins left="0.7" right="0.7" top="0.75" bottom="0.75" header="0.3" footer="0.3"/>
  <pageSetup paperSize="9" scale="35"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rightToLeft="1" topLeftCell="A37" workbookViewId="0">
      <selection activeCell="C37" sqref="C37"/>
    </sheetView>
  </sheetViews>
  <sheetFormatPr defaultRowHeight="30.5" customHeight="1" x14ac:dyDescent="0.3"/>
  <cols>
    <col min="1" max="2" width="17.08203125" customWidth="1"/>
    <col min="3" max="3" width="30.1640625" customWidth="1"/>
    <col min="4" max="4" width="44.9140625" customWidth="1"/>
    <col min="5" max="5" width="17.08203125" customWidth="1"/>
  </cols>
  <sheetData>
    <row r="1" spans="1:5" ht="30.5" customHeight="1" x14ac:dyDescent="0.3">
      <c r="A1" s="1" t="s">
        <v>125</v>
      </c>
      <c r="B1" s="1" t="s">
        <v>11</v>
      </c>
      <c r="C1" s="1" t="s">
        <v>72</v>
      </c>
      <c r="D1" s="1" t="s">
        <v>107</v>
      </c>
      <c r="E1" s="1" t="s">
        <v>125</v>
      </c>
    </row>
    <row r="2" spans="1:5" ht="30.5" customHeight="1" x14ac:dyDescent="0.3">
      <c r="A2" s="1" t="s">
        <v>126</v>
      </c>
      <c r="B2" s="1" t="s">
        <v>0</v>
      </c>
      <c r="C2" s="2" t="s">
        <v>12</v>
      </c>
      <c r="D2" s="2" t="s">
        <v>73</v>
      </c>
      <c r="E2" s="1" t="s">
        <v>126</v>
      </c>
    </row>
    <row r="3" spans="1:5" ht="30.5" customHeight="1" x14ac:dyDescent="0.3">
      <c r="A3" s="1" t="s">
        <v>128</v>
      </c>
      <c r="B3" s="1" t="s">
        <v>0</v>
      </c>
      <c r="C3" s="2" t="s">
        <v>13</v>
      </c>
      <c r="D3" s="2" t="s">
        <v>74</v>
      </c>
      <c r="E3" s="1" t="s">
        <v>128</v>
      </c>
    </row>
    <row r="4" spans="1:5" ht="30.5" customHeight="1" x14ac:dyDescent="0.3">
      <c r="A4" s="1" t="s">
        <v>127</v>
      </c>
      <c r="B4" s="1" t="s">
        <v>0</v>
      </c>
      <c r="C4" s="2" t="s">
        <v>14</v>
      </c>
      <c r="D4" s="2" t="s">
        <v>75</v>
      </c>
      <c r="E4" s="1" t="s">
        <v>127</v>
      </c>
    </row>
    <row r="5" spans="1:5" ht="30.5" customHeight="1" x14ac:dyDescent="0.3">
      <c r="A5" s="1" t="s">
        <v>129</v>
      </c>
      <c r="B5" s="1" t="s">
        <v>0</v>
      </c>
      <c r="C5" s="2" t="s">
        <v>15</v>
      </c>
      <c r="D5" s="2" t="s">
        <v>76</v>
      </c>
      <c r="E5" s="1" t="s">
        <v>129</v>
      </c>
    </row>
    <row r="6" spans="1:5" ht="30.5" customHeight="1" x14ac:dyDescent="0.3">
      <c r="A6" s="1" t="s">
        <v>130</v>
      </c>
      <c r="B6" s="1" t="s">
        <v>0</v>
      </c>
      <c r="C6" s="2" t="s">
        <v>16</v>
      </c>
      <c r="D6" s="2" t="s">
        <v>76</v>
      </c>
      <c r="E6" s="1" t="s">
        <v>130</v>
      </c>
    </row>
    <row r="7" spans="1:5" ht="30.5" customHeight="1" x14ac:dyDescent="0.3">
      <c r="A7" s="1" t="s">
        <v>131</v>
      </c>
      <c r="B7" s="1" t="s">
        <v>0</v>
      </c>
      <c r="C7" s="2" t="s">
        <v>17</v>
      </c>
      <c r="D7" s="2" t="s">
        <v>76</v>
      </c>
      <c r="E7" s="1" t="s">
        <v>131</v>
      </c>
    </row>
    <row r="8" spans="1:5" ht="30.5" customHeight="1" x14ac:dyDescent="0.3">
      <c r="A8" s="1" t="s">
        <v>132</v>
      </c>
      <c r="B8" s="1" t="s">
        <v>0</v>
      </c>
      <c r="C8" s="2" t="s">
        <v>18</v>
      </c>
      <c r="D8" s="2" t="s">
        <v>76</v>
      </c>
      <c r="E8" s="1" t="s">
        <v>132</v>
      </c>
    </row>
    <row r="9" spans="1:5" ht="30.5" customHeight="1" x14ac:dyDescent="0.3">
      <c r="A9" s="1" t="s">
        <v>133</v>
      </c>
      <c r="B9" s="1" t="s">
        <v>0</v>
      </c>
      <c r="C9" s="2" t="s">
        <v>19</v>
      </c>
      <c r="D9" s="2"/>
      <c r="E9" s="1" t="s">
        <v>133</v>
      </c>
    </row>
    <row r="10" spans="1:5" ht="30.5" customHeight="1" x14ac:dyDescent="0.3">
      <c r="A10" s="1" t="s">
        <v>134</v>
      </c>
      <c r="B10" s="1" t="s">
        <v>0</v>
      </c>
      <c r="C10" s="2" t="s">
        <v>20</v>
      </c>
      <c r="D10" s="2" t="s">
        <v>77</v>
      </c>
      <c r="E10" s="1" t="s">
        <v>134</v>
      </c>
    </row>
    <row r="11" spans="1:5" ht="30.5" customHeight="1" x14ac:dyDescent="0.3">
      <c r="A11" s="1" t="s">
        <v>135</v>
      </c>
      <c r="B11" s="1" t="s">
        <v>0</v>
      </c>
      <c r="C11" s="2" t="s">
        <v>21</v>
      </c>
      <c r="D11" s="2" t="s">
        <v>77</v>
      </c>
      <c r="E11" s="1" t="s">
        <v>135</v>
      </c>
    </row>
    <row r="12" spans="1:5" ht="30.5" customHeight="1" x14ac:dyDescent="0.3">
      <c r="A12" s="1" t="s">
        <v>136</v>
      </c>
      <c r="B12" s="1" t="s">
        <v>0</v>
      </c>
      <c r="C12" s="2" t="s">
        <v>22</v>
      </c>
      <c r="D12" s="2" t="s">
        <v>77</v>
      </c>
      <c r="E12" s="1" t="s">
        <v>136</v>
      </c>
    </row>
    <row r="13" spans="1:5" ht="30.5" customHeight="1" x14ac:dyDescent="0.3">
      <c r="A13" s="1" t="s">
        <v>137</v>
      </c>
      <c r="B13" s="1" t="s">
        <v>0</v>
      </c>
      <c r="C13" s="2" t="s">
        <v>23</v>
      </c>
      <c r="D13" s="2" t="s">
        <v>77</v>
      </c>
      <c r="E13" s="1" t="s">
        <v>137</v>
      </c>
    </row>
    <row r="14" spans="1:5" ht="30.5" customHeight="1" x14ac:dyDescent="0.3">
      <c r="A14" s="1" t="s">
        <v>138</v>
      </c>
      <c r="B14" s="1" t="s">
        <v>0</v>
      </c>
      <c r="C14" s="2" t="s">
        <v>24</v>
      </c>
      <c r="D14" s="2" t="s">
        <v>77</v>
      </c>
      <c r="E14" s="1" t="s">
        <v>138</v>
      </c>
    </row>
    <row r="15" spans="1:5" ht="30.5" customHeight="1" x14ac:dyDescent="0.3">
      <c r="A15" s="1" t="s">
        <v>139</v>
      </c>
      <c r="B15" s="1" t="s">
        <v>0</v>
      </c>
      <c r="C15" s="2" t="s">
        <v>25</v>
      </c>
      <c r="D15" s="2" t="s">
        <v>77</v>
      </c>
      <c r="E15" s="1" t="s">
        <v>139</v>
      </c>
    </row>
    <row r="16" spans="1:5" ht="30.5" customHeight="1" x14ac:dyDescent="0.3">
      <c r="A16" s="1" t="s">
        <v>140</v>
      </c>
      <c r="B16" s="1" t="s">
        <v>0</v>
      </c>
      <c r="C16" s="2" t="s">
        <v>26</v>
      </c>
      <c r="D16" s="2" t="s">
        <v>77</v>
      </c>
      <c r="E16" s="1" t="s">
        <v>140</v>
      </c>
    </row>
    <row r="17" spans="1:5" ht="30.5" customHeight="1" x14ac:dyDescent="0.3">
      <c r="A17" s="1" t="s">
        <v>141</v>
      </c>
      <c r="B17" s="1" t="s">
        <v>0</v>
      </c>
      <c r="C17" s="2" t="s">
        <v>27</v>
      </c>
      <c r="D17" s="2" t="s">
        <v>78</v>
      </c>
      <c r="E17" s="1" t="s">
        <v>141</v>
      </c>
    </row>
    <row r="18" spans="1:5" ht="30.5" customHeight="1" x14ac:dyDescent="0.3">
      <c r="A18" s="1" t="s">
        <v>142</v>
      </c>
      <c r="B18" s="1" t="s">
        <v>0</v>
      </c>
      <c r="C18" s="2" t="s">
        <v>28</v>
      </c>
      <c r="D18" s="2" t="s">
        <v>79</v>
      </c>
      <c r="E18" s="1" t="s">
        <v>142</v>
      </c>
    </row>
    <row r="19" spans="1:5" ht="30.5" customHeight="1" x14ac:dyDescent="0.3">
      <c r="A19" s="1" t="s">
        <v>143</v>
      </c>
      <c r="B19" s="1" t="s">
        <v>0</v>
      </c>
      <c r="C19" s="2" t="s">
        <v>29</v>
      </c>
      <c r="D19" s="2" t="s">
        <v>80</v>
      </c>
      <c r="E19" s="1" t="s">
        <v>143</v>
      </c>
    </row>
    <row r="20" spans="1:5" ht="30.5" customHeight="1" x14ac:dyDescent="0.3">
      <c r="A20" s="1" t="s">
        <v>144</v>
      </c>
      <c r="B20" s="1" t="s">
        <v>1</v>
      </c>
      <c r="C20" s="2" t="s">
        <v>30</v>
      </c>
      <c r="D20" s="2" t="s">
        <v>81</v>
      </c>
      <c r="E20" s="1" t="s">
        <v>144</v>
      </c>
    </row>
    <row r="21" spans="1:5" ht="30.5" customHeight="1" x14ac:dyDescent="0.3">
      <c r="A21" s="1" t="s">
        <v>145</v>
      </c>
      <c r="B21" s="1" t="s">
        <v>1</v>
      </c>
      <c r="C21" s="2" t="s">
        <v>31</v>
      </c>
      <c r="D21" s="2" t="s">
        <v>81</v>
      </c>
      <c r="E21" s="1" t="s">
        <v>145</v>
      </c>
    </row>
    <row r="22" spans="1:5" ht="30.5" customHeight="1" x14ac:dyDescent="0.3">
      <c r="A22" s="1" t="s">
        <v>146</v>
      </c>
      <c r="B22" s="1" t="s">
        <v>1</v>
      </c>
      <c r="C22" s="2" t="s">
        <v>32</v>
      </c>
      <c r="D22" s="2" t="s">
        <v>81</v>
      </c>
      <c r="E22" s="1" t="s">
        <v>146</v>
      </c>
    </row>
    <row r="23" spans="1:5" ht="30.5" customHeight="1" x14ac:dyDescent="0.3">
      <c r="A23" s="1" t="s">
        <v>147</v>
      </c>
      <c r="B23" s="1" t="s">
        <v>2</v>
      </c>
      <c r="C23" s="2" t="s">
        <v>33</v>
      </c>
      <c r="D23" s="2" t="s">
        <v>82</v>
      </c>
      <c r="E23" s="1" t="s">
        <v>147</v>
      </c>
    </row>
    <row r="24" spans="1:5" ht="30.5" customHeight="1" x14ac:dyDescent="0.3">
      <c r="A24" s="1" t="s">
        <v>148</v>
      </c>
      <c r="B24" s="1" t="s">
        <v>3</v>
      </c>
      <c r="C24" s="2" t="s">
        <v>34</v>
      </c>
      <c r="D24" s="2" t="s">
        <v>83</v>
      </c>
      <c r="E24" s="1" t="s">
        <v>148</v>
      </c>
    </row>
    <row r="25" spans="1:5" ht="30.5" customHeight="1" x14ac:dyDescent="0.3">
      <c r="A25" s="1" t="s">
        <v>149</v>
      </c>
      <c r="B25" s="1" t="s">
        <v>3</v>
      </c>
      <c r="C25" s="2" t="s">
        <v>66</v>
      </c>
      <c r="D25" s="2" t="s">
        <v>83</v>
      </c>
      <c r="E25" s="1" t="s">
        <v>149</v>
      </c>
    </row>
    <row r="26" spans="1:5" ht="30.5" customHeight="1" x14ac:dyDescent="0.3">
      <c r="A26" s="1" t="s">
        <v>150</v>
      </c>
      <c r="B26" s="1" t="s">
        <v>3</v>
      </c>
      <c r="C26" s="2" t="s">
        <v>35</v>
      </c>
      <c r="D26" s="2" t="s">
        <v>84</v>
      </c>
      <c r="E26" s="1" t="s">
        <v>150</v>
      </c>
    </row>
    <row r="27" spans="1:5" ht="30.5" customHeight="1" x14ac:dyDescent="0.3">
      <c r="A27" s="1" t="s">
        <v>151</v>
      </c>
      <c r="B27" s="1" t="s">
        <v>3</v>
      </c>
      <c r="C27" s="2" t="s">
        <v>36</v>
      </c>
      <c r="D27" s="2" t="s">
        <v>84</v>
      </c>
      <c r="E27" s="1" t="s">
        <v>151</v>
      </c>
    </row>
    <row r="28" spans="1:5" ht="30.5" customHeight="1" x14ac:dyDescent="0.3">
      <c r="A28" s="1" t="s">
        <v>152</v>
      </c>
      <c r="B28" s="1" t="s">
        <v>3</v>
      </c>
      <c r="C28" s="2" t="s">
        <v>37</v>
      </c>
      <c r="D28" s="2"/>
      <c r="E28" s="1" t="s">
        <v>152</v>
      </c>
    </row>
    <row r="29" spans="1:5" ht="30.5" customHeight="1" x14ac:dyDescent="0.3">
      <c r="A29" s="1" t="s">
        <v>153</v>
      </c>
      <c r="B29" s="1" t="s">
        <v>3</v>
      </c>
      <c r="C29" s="2" t="s">
        <v>38</v>
      </c>
      <c r="D29" s="2" t="s">
        <v>85</v>
      </c>
      <c r="E29" s="1" t="s">
        <v>153</v>
      </c>
    </row>
    <row r="30" spans="1:5" ht="30.5" customHeight="1" x14ac:dyDescent="0.3">
      <c r="A30" s="1" t="s">
        <v>154</v>
      </c>
      <c r="B30" s="1" t="s">
        <v>3</v>
      </c>
      <c r="C30" s="2" t="s">
        <v>39</v>
      </c>
      <c r="D30" s="2" t="s">
        <v>117</v>
      </c>
      <c r="E30" s="1" t="s">
        <v>154</v>
      </c>
    </row>
    <row r="31" spans="1:5" ht="30.5" customHeight="1" x14ac:dyDescent="0.3">
      <c r="A31" s="1" t="s">
        <v>155</v>
      </c>
      <c r="B31" s="1" t="s">
        <v>3</v>
      </c>
      <c r="C31" s="2" t="s">
        <v>40</v>
      </c>
      <c r="D31" s="2" t="s">
        <v>86</v>
      </c>
      <c r="E31" s="1" t="s">
        <v>155</v>
      </c>
    </row>
    <row r="32" spans="1:5" ht="30.5" customHeight="1" x14ac:dyDescent="0.3">
      <c r="A32" s="1" t="s">
        <v>156</v>
      </c>
      <c r="B32" s="1" t="s">
        <v>3</v>
      </c>
      <c r="C32" s="2" t="s">
        <v>41</v>
      </c>
      <c r="D32" s="2" t="s">
        <v>87</v>
      </c>
      <c r="E32" s="1" t="s">
        <v>156</v>
      </c>
    </row>
    <row r="33" spans="1:5" ht="30.5" customHeight="1" x14ac:dyDescent="0.3">
      <c r="A33" s="1" t="s">
        <v>157</v>
      </c>
      <c r="B33" s="1" t="s">
        <v>3</v>
      </c>
      <c r="C33" s="2" t="s">
        <v>42</v>
      </c>
      <c r="D33" s="2" t="s">
        <v>88</v>
      </c>
      <c r="E33" s="1" t="s">
        <v>157</v>
      </c>
    </row>
    <row r="34" spans="1:5" ht="30.5" customHeight="1" x14ac:dyDescent="0.3">
      <c r="A34" s="1" t="s">
        <v>158</v>
      </c>
      <c r="B34" s="1" t="s">
        <v>4</v>
      </c>
      <c r="C34" s="2" t="s">
        <v>43</v>
      </c>
      <c r="D34" s="2" t="s">
        <v>89</v>
      </c>
      <c r="E34" s="1" t="s">
        <v>158</v>
      </c>
    </row>
    <row r="35" spans="1:5" ht="30.5" customHeight="1" x14ac:dyDescent="0.3">
      <c r="A35" s="1" t="s">
        <v>159</v>
      </c>
      <c r="B35" s="1" t="s">
        <v>4</v>
      </c>
      <c r="C35" s="2" t="s">
        <v>44</v>
      </c>
      <c r="D35" s="2" t="s">
        <v>90</v>
      </c>
      <c r="E35" s="1" t="s">
        <v>159</v>
      </c>
    </row>
    <row r="36" spans="1:5" ht="30.5" customHeight="1" x14ac:dyDescent="0.3">
      <c r="A36" s="1" t="s">
        <v>160</v>
      </c>
      <c r="B36" s="1" t="s">
        <v>4</v>
      </c>
      <c r="C36" s="2" t="s">
        <v>67</v>
      </c>
      <c r="D36" s="2" t="s">
        <v>108</v>
      </c>
      <c r="E36" s="1" t="s">
        <v>160</v>
      </c>
    </row>
    <row r="37" spans="1:5" ht="30.5" customHeight="1" x14ac:dyDescent="0.3">
      <c r="A37" s="1" t="s">
        <v>161</v>
      </c>
      <c r="B37" s="1" t="s">
        <v>4</v>
      </c>
      <c r="C37" s="2" t="s">
        <v>68</v>
      </c>
      <c r="D37" s="2" t="s">
        <v>108</v>
      </c>
      <c r="E37" s="1" t="s">
        <v>161</v>
      </c>
    </row>
    <row r="38" spans="1:5" ht="30.5" customHeight="1" x14ac:dyDescent="0.3">
      <c r="A38" s="1" t="s">
        <v>162</v>
      </c>
      <c r="B38" s="1" t="s">
        <v>4</v>
      </c>
      <c r="C38" s="2" t="s">
        <v>69</v>
      </c>
      <c r="D38" s="2" t="s">
        <v>118</v>
      </c>
      <c r="E38" s="1" t="s">
        <v>162</v>
      </c>
    </row>
    <row r="39" spans="1:5" ht="30.5" customHeight="1" x14ac:dyDescent="0.3">
      <c r="A39" s="1" t="s">
        <v>163</v>
      </c>
      <c r="B39" s="1" t="s">
        <v>4</v>
      </c>
      <c r="C39" s="2" t="s">
        <v>70</v>
      </c>
      <c r="D39" s="2" t="s">
        <v>119</v>
      </c>
      <c r="E39" s="1" t="s">
        <v>163</v>
      </c>
    </row>
    <row r="40" spans="1:5" ht="30.5" customHeight="1" x14ac:dyDescent="0.3">
      <c r="A40" s="1" t="s">
        <v>164</v>
      </c>
      <c r="B40" s="1" t="s">
        <v>4</v>
      </c>
      <c r="C40" s="2" t="s">
        <v>45</v>
      </c>
      <c r="D40" s="2" t="s">
        <v>91</v>
      </c>
      <c r="E40" s="1" t="s">
        <v>164</v>
      </c>
    </row>
    <row r="41" spans="1:5" ht="30.5" customHeight="1" x14ac:dyDescent="0.3">
      <c r="A41" s="1" t="s">
        <v>165</v>
      </c>
      <c r="B41" s="1" t="s">
        <v>4</v>
      </c>
      <c r="C41" s="2" t="s">
        <v>46</v>
      </c>
      <c r="D41" s="2" t="s">
        <v>92</v>
      </c>
      <c r="E41" s="1" t="s">
        <v>165</v>
      </c>
    </row>
    <row r="42" spans="1:5" ht="30.5" customHeight="1" x14ac:dyDescent="0.3">
      <c r="A42" s="1" t="s">
        <v>166</v>
      </c>
      <c r="B42" s="1" t="s">
        <v>4</v>
      </c>
      <c r="C42" s="2" t="s">
        <v>47</v>
      </c>
      <c r="D42" s="2" t="s">
        <v>93</v>
      </c>
      <c r="E42" s="1" t="s">
        <v>166</v>
      </c>
    </row>
    <row r="43" spans="1:5" ht="30.5" customHeight="1" x14ac:dyDescent="0.3">
      <c r="A43" s="1" t="s">
        <v>167</v>
      </c>
      <c r="B43" s="1" t="s">
        <v>5</v>
      </c>
      <c r="C43" s="2" t="s">
        <v>48</v>
      </c>
      <c r="D43" s="2" t="s">
        <v>94</v>
      </c>
      <c r="E43" s="1" t="s">
        <v>167</v>
      </c>
    </row>
    <row r="44" spans="1:5" ht="30.5" customHeight="1" x14ac:dyDescent="0.3">
      <c r="A44" s="1" t="s">
        <v>168</v>
      </c>
      <c r="B44" s="1" t="s">
        <v>5</v>
      </c>
      <c r="C44" s="2" t="s">
        <v>49</v>
      </c>
      <c r="D44" s="2" t="s">
        <v>95</v>
      </c>
      <c r="E44" s="1" t="s">
        <v>168</v>
      </c>
    </row>
    <row r="45" spans="1:5" ht="30.5" customHeight="1" x14ac:dyDescent="0.3">
      <c r="A45" s="1" t="s">
        <v>169</v>
      </c>
      <c r="B45" s="1" t="s">
        <v>5</v>
      </c>
      <c r="C45" s="2" t="s">
        <v>50</v>
      </c>
      <c r="D45" s="2" t="s">
        <v>96</v>
      </c>
      <c r="E45" s="1" t="s">
        <v>169</v>
      </c>
    </row>
    <row r="46" spans="1:5" ht="30.5" customHeight="1" x14ac:dyDescent="0.3">
      <c r="A46" s="1" t="s">
        <v>170</v>
      </c>
      <c r="B46" s="1" t="s">
        <v>5</v>
      </c>
      <c r="C46" s="2" t="s">
        <v>71</v>
      </c>
      <c r="D46" s="2" t="s">
        <v>97</v>
      </c>
      <c r="E46" s="1" t="s">
        <v>170</v>
      </c>
    </row>
    <row r="47" spans="1:5" ht="30.5" customHeight="1" x14ac:dyDescent="0.3">
      <c r="A47" s="1" t="s">
        <v>171</v>
      </c>
      <c r="B47" s="1" t="s">
        <v>5</v>
      </c>
      <c r="C47" s="2" t="s">
        <v>51</v>
      </c>
      <c r="D47" s="2"/>
      <c r="E47" s="1" t="s">
        <v>171</v>
      </c>
    </row>
    <row r="48" spans="1:5" ht="30.5" customHeight="1" x14ac:dyDescent="0.3">
      <c r="A48" s="1" t="s">
        <v>172</v>
      </c>
      <c r="B48" s="1" t="s">
        <v>5</v>
      </c>
      <c r="C48" s="2" t="s">
        <v>52</v>
      </c>
      <c r="D48" s="2" t="s">
        <v>98</v>
      </c>
      <c r="E48" s="1" t="s">
        <v>172</v>
      </c>
    </row>
    <row r="49" spans="1:5" ht="30.5" customHeight="1" x14ac:dyDescent="0.3">
      <c r="A49" s="1" t="s">
        <v>173</v>
      </c>
      <c r="B49" s="1" t="s">
        <v>5</v>
      </c>
      <c r="C49" s="2" t="s">
        <v>53</v>
      </c>
      <c r="D49" s="2" t="s">
        <v>98</v>
      </c>
      <c r="E49" s="1" t="s">
        <v>173</v>
      </c>
    </row>
    <row r="50" spans="1:5" ht="30.5" customHeight="1" x14ac:dyDescent="0.3">
      <c r="A50" s="1" t="s">
        <v>174</v>
      </c>
      <c r="B50" s="1" t="s">
        <v>5</v>
      </c>
      <c r="C50" s="2" t="s">
        <v>54</v>
      </c>
      <c r="D50" s="2" t="s">
        <v>99</v>
      </c>
      <c r="E50" s="1" t="s">
        <v>174</v>
      </c>
    </row>
    <row r="51" spans="1:5" ht="30.5" customHeight="1" x14ac:dyDescent="0.3">
      <c r="A51" s="1" t="s">
        <v>175</v>
      </c>
      <c r="B51" s="1" t="s">
        <v>5</v>
      </c>
      <c r="C51" s="2" t="s">
        <v>55</v>
      </c>
      <c r="D51" s="2" t="s">
        <v>100</v>
      </c>
      <c r="E51" s="1" t="s">
        <v>175</v>
      </c>
    </row>
    <row r="52" spans="1:5" ht="30.5" customHeight="1" x14ac:dyDescent="0.3">
      <c r="A52" s="1" t="s">
        <v>176</v>
      </c>
      <c r="B52" s="1" t="s">
        <v>6</v>
      </c>
      <c r="C52" s="2" t="s">
        <v>56</v>
      </c>
      <c r="D52" s="2" t="s">
        <v>101</v>
      </c>
      <c r="E52" s="1" t="s">
        <v>176</v>
      </c>
    </row>
    <row r="53" spans="1:5" ht="30.5" customHeight="1" x14ac:dyDescent="0.3">
      <c r="A53" s="1" t="s">
        <v>177</v>
      </c>
      <c r="B53" s="1" t="s">
        <v>6</v>
      </c>
      <c r="C53" s="2" t="s">
        <v>57</v>
      </c>
      <c r="D53" s="2" t="s">
        <v>101</v>
      </c>
      <c r="E53" s="1" t="s">
        <v>177</v>
      </c>
    </row>
    <row r="54" spans="1:5" ht="30.5" customHeight="1" x14ac:dyDescent="0.3">
      <c r="A54" s="1" t="s">
        <v>178</v>
      </c>
      <c r="B54" s="1" t="s">
        <v>6</v>
      </c>
      <c r="C54" s="2" t="s">
        <v>58</v>
      </c>
      <c r="D54" s="2" t="s">
        <v>101</v>
      </c>
      <c r="E54" s="1" t="s">
        <v>178</v>
      </c>
    </row>
    <row r="55" spans="1:5" ht="30.5" customHeight="1" x14ac:dyDescent="0.3">
      <c r="A55" s="1" t="s">
        <v>179</v>
      </c>
      <c r="B55" s="1" t="s">
        <v>7</v>
      </c>
      <c r="C55" s="2" t="s">
        <v>59</v>
      </c>
      <c r="D55" s="2" t="s">
        <v>102</v>
      </c>
      <c r="E55" s="1" t="s">
        <v>179</v>
      </c>
    </row>
    <row r="56" spans="1:5" ht="30.5" customHeight="1" x14ac:dyDescent="0.3">
      <c r="A56" s="1" t="s">
        <v>180</v>
      </c>
      <c r="B56" s="1" t="s">
        <v>7</v>
      </c>
      <c r="C56" s="2" t="s">
        <v>60</v>
      </c>
      <c r="D56" s="2" t="s">
        <v>102</v>
      </c>
      <c r="E56" s="1" t="s">
        <v>180</v>
      </c>
    </row>
    <row r="57" spans="1:5" ht="30.5" customHeight="1" x14ac:dyDescent="0.3">
      <c r="A57" s="1" t="s">
        <v>181</v>
      </c>
      <c r="B57" s="1" t="s">
        <v>7</v>
      </c>
      <c r="C57" s="2" t="s">
        <v>61</v>
      </c>
      <c r="D57" s="2" t="s">
        <v>103</v>
      </c>
      <c r="E57" s="1" t="s">
        <v>181</v>
      </c>
    </row>
    <row r="58" spans="1:5" ht="30.5" customHeight="1" x14ac:dyDescent="0.3">
      <c r="A58" s="1" t="s">
        <v>182</v>
      </c>
      <c r="B58" s="1" t="s">
        <v>8</v>
      </c>
      <c r="C58" s="2" t="s">
        <v>62</v>
      </c>
      <c r="D58" s="2" t="s">
        <v>104</v>
      </c>
      <c r="E58" s="1" t="s">
        <v>182</v>
      </c>
    </row>
    <row r="59" spans="1:5" ht="30.5" customHeight="1" x14ac:dyDescent="0.3">
      <c r="A59" s="1" t="s">
        <v>183</v>
      </c>
      <c r="B59" s="1" t="s">
        <v>8</v>
      </c>
      <c r="C59" s="2" t="s">
        <v>63</v>
      </c>
      <c r="D59" s="2" t="s">
        <v>105</v>
      </c>
      <c r="E59" s="1" t="s">
        <v>183</v>
      </c>
    </row>
    <row r="60" spans="1:5" ht="30.5" customHeight="1" x14ac:dyDescent="0.3">
      <c r="A60" s="1" t="s">
        <v>9</v>
      </c>
      <c r="B60" s="1" t="s">
        <v>9</v>
      </c>
      <c r="C60" s="2" t="s">
        <v>64</v>
      </c>
      <c r="D60" s="2" t="s">
        <v>106</v>
      </c>
      <c r="E60" s="1" t="s">
        <v>9</v>
      </c>
    </row>
    <row r="61" spans="1:5" ht="30.5" customHeight="1" x14ac:dyDescent="0.3">
      <c r="A61" s="1" t="s">
        <v>10</v>
      </c>
      <c r="B61" s="1" t="s">
        <v>10</v>
      </c>
      <c r="C61" s="2" t="s">
        <v>65</v>
      </c>
      <c r="D61" s="2"/>
      <c r="E61" s="1" t="s">
        <v>10</v>
      </c>
    </row>
  </sheetData>
  <autoFilter ref="A1:D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אריאל דרום כתב כמויות </vt:lpstr>
      <vt:lpstr>מקט</vt:lpstr>
      <vt:lpstr>גיליון3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איתן קליין</cp:lastModifiedBy>
  <cp:lastPrinted>2022-08-22T13:46:05Z</cp:lastPrinted>
  <dcterms:created xsi:type="dcterms:W3CDTF">2021-01-17T17:09:01Z</dcterms:created>
  <dcterms:modified xsi:type="dcterms:W3CDTF">2022-11-24T08:38:59Z</dcterms:modified>
</cp:coreProperties>
</file>